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serta (S1)" sheetId="1" r:id="rId4"/>
    <sheet state="visible" name="Penganjur (S2)" sheetId="2" r:id="rId5"/>
    <sheet state="visible" name="Perlaksanaan Aktiviti (S3)" sheetId="3" r:id="rId6"/>
  </sheets>
  <definedNames/>
  <calcPr/>
  <extLst>
    <ext uri="GoogleSheetsCustomDataVersion1">
      <go:sheetsCustomData xmlns:go="http://customooxmlschemas.google.com/" r:id="rId7" roundtripDataSignature="AMtx7mgl0gEHNh/3O1YZy4vNg3IJZqhOew=="/>
    </ext>
  </extLst>
</workbook>
</file>

<file path=xl/sharedStrings.xml><?xml version="1.0" encoding="utf-8"?>
<sst xmlns="http://schemas.openxmlformats.org/spreadsheetml/2006/main" count="369" uniqueCount="123">
  <si>
    <t>Evaluation On The Kemahiran Insaniah</t>
  </si>
  <si>
    <t xml:space="preserve">1 = Strongly Disagree     2 = Disagree    3 = Neither    4 = Agree     5 = Strongly Agree   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</si>
  <si>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</si>
  <si>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</si>
  <si>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</si>
  <si>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</si>
  <si>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</si>
  <si>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</si>
  <si>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</si>
  <si>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</si>
  <si>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</si>
  <si>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</si>
  <si>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</si>
  <si>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</si>
  <si>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</si>
  <si>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</si>
  <si>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</si>
  <si>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</si>
  <si>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</si>
  <si>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</si>
  <si>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</si>
  <si>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</si>
  <si>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</si>
  <si>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</si>
  <si>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</si>
  <si>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</si>
  <si>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</si>
  <si>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</si>
  <si>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</si>
  <si>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</si>
  <si>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</si>
  <si>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</si>
  <si>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KI1</t>
  </si>
  <si>
    <t>PEMIKIRAN KRITIS &amp; KEMAHIRAN MENYELESAIKAN MASALAH</t>
  </si>
  <si>
    <t>a. Berkebolehan mengenal pasti dan menganalisis masalah dalam situasi kompleks dan kabur, serta membuat penilaian yang berjustifikasi.</t>
  </si>
  <si>
    <t>b. Berkebolehan mengembang dan membaiki kemahiran berfikir seperti menjelaskan, menganalisis dan menilai perbincangan.</t>
  </si>
  <si>
    <t>c. Berkebolehan membuat pembentangan secara jelas dengan penuh keyakinan dan bersesuaian sengan tahap pendengar.</t>
  </si>
  <si>
    <t>KI2</t>
  </si>
  <si>
    <t>KEMAHIRAN KOMUNIKASI</t>
  </si>
  <si>
    <t>a. Berkebolehan menyampaikan idea dengan jelas, berkesan dan dengan penuh keyakinan, secara lisan dan bertulis.</t>
  </si>
  <si>
    <t>b. Berkebolehan mengamalkan kemahiran mendengar yang aktif dan memberi maklum balas.</t>
  </si>
  <si>
    <t>KI3</t>
  </si>
  <si>
    <t>KEMAHIRAN KERJA BERPASUKAN</t>
  </si>
  <si>
    <t>a. Berkebolehan membina hubungan baik, berinteraksi dengan orang lain dan bekerja secara efektif bersama mereka untuk mencapai objektif yang sama.</t>
  </si>
  <si>
    <t>b. Berkebolehan memahami dan mengambil peranan bersilih ganti antara ketua kumpulan dan ahli kumpulan.</t>
  </si>
  <si>
    <t>KI4</t>
  </si>
  <si>
    <t>ETIKA &amp; MORAL PROFESIONAL</t>
  </si>
  <si>
    <t>a. Berkebolehan memahami kesan ekonomi, alam sekitar dan sosiobudaya dalam amalan profesional.</t>
  </si>
  <si>
    <t>b. Berkebolehan menganalisis dan membuat keputusan dalam menyelesaikan masalh berkaitan etika.</t>
  </si>
  <si>
    <t>KI5</t>
  </si>
  <si>
    <t>PEMBELAJARAN BERTERUSAN &amp; PENGURUSAN MAKLUMAT</t>
  </si>
  <si>
    <t>Berkebolehan mencari dan mengurus maklumat yang relevan daripada pelbagai sumber.</t>
  </si>
  <si>
    <t>KI6</t>
  </si>
  <si>
    <t>KEMAHIRAN KEUSAHAWANAN</t>
  </si>
  <si>
    <t>Berkebolehan mengenal pasti peluang perniagaan.</t>
  </si>
  <si>
    <t>KI7</t>
  </si>
  <si>
    <t>KEMAHIRAN KEPIMPINAN</t>
  </si>
  <si>
    <t>a. Berpengetahuan tentang teori asas kepimpinan.</t>
  </si>
  <si>
    <t>b. Berkebolehan untuk memimpin projek.</t>
  </si>
  <si>
    <t>KI8</t>
  </si>
  <si>
    <t>PESETUJUAN</t>
  </si>
  <si>
    <t>Program menyumbang kepada Kemahiran Insaniah</t>
  </si>
  <si>
    <t>LEVEL</t>
  </si>
  <si>
    <t>KI1a</t>
  </si>
  <si>
    <t>KI1b</t>
  </si>
  <si>
    <t>KI1c</t>
  </si>
  <si>
    <t>KI2a</t>
  </si>
  <si>
    <t>KI2b</t>
  </si>
  <si>
    <t>KI2c</t>
  </si>
  <si>
    <t>KI3a</t>
  </si>
  <si>
    <t>KI3b</t>
  </si>
  <si>
    <t>KI4a</t>
  </si>
  <si>
    <t>KI4b</t>
  </si>
  <si>
    <t>KI7a</t>
  </si>
  <si>
    <t>KI7b</t>
  </si>
  <si>
    <t>KI1a %</t>
  </si>
  <si>
    <t>KI1b %</t>
  </si>
  <si>
    <t>KI1c %</t>
  </si>
  <si>
    <t>KI2a %</t>
  </si>
  <si>
    <t>KI2b %</t>
  </si>
  <si>
    <t>KI2c %</t>
  </si>
  <si>
    <t>KI3a %</t>
  </si>
  <si>
    <t>KI3b %</t>
  </si>
  <si>
    <t>KI4a %</t>
  </si>
  <si>
    <t>KI4b %</t>
  </si>
  <si>
    <t>KI5 %</t>
  </si>
  <si>
    <t>KI6 %</t>
  </si>
  <si>
    <t>KI7a %</t>
  </si>
  <si>
    <t>KI7b %</t>
  </si>
  <si>
    <t>Strongly Disagree</t>
  </si>
  <si>
    <t>Disagree</t>
  </si>
  <si>
    <t>Neither</t>
  </si>
  <si>
    <t>Agree</t>
  </si>
  <si>
    <t>Strongly Agree</t>
  </si>
  <si>
    <t>Total</t>
  </si>
  <si>
    <t>TOTAL %</t>
  </si>
  <si>
    <t>G/TOTAL</t>
  </si>
  <si>
    <t>INDEX</t>
  </si>
  <si>
    <t>Penilaian</t>
  </si>
  <si>
    <t>Bersetuju</t>
  </si>
  <si>
    <t>Tidak Bersetuju</t>
  </si>
  <si>
    <t>Jumlah</t>
  </si>
  <si>
    <t>Jumlah Keseluruhan</t>
  </si>
  <si>
    <t>KI1 %</t>
  </si>
  <si>
    <t>KI2 %</t>
  </si>
  <si>
    <t>KI3 %</t>
  </si>
  <si>
    <t>KI4 %</t>
  </si>
  <si>
    <t>KI7 %</t>
  </si>
  <si>
    <t>PROGRAM</t>
  </si>
  <si>
    <t>PENILAIAN PERLAKSANAAN AKTIVITI</t>
  </si>
  <si>
    <t>PL1</t>
  </si>
  <si>
    <t>PENGISIAN PROGRAM</t>
  </si>
  <si>
    <t>PL2</t>
  </si>
  <si>
    <t>PERSEMBAHAN MULTIMEDIA</t>
  </si>
  <si>
    <t>PL3</t>
  </si>
  <si>
    <t>LOKASI PROGRAM</t>
  </si>
  <si>
    <t>PL4</t>
  </si>
  <si>
    <t>ATURCARA DAN PENGENDALIAN PROGRAM</t>
  </si>
  <si>
    <t>PL5</t>
  </si>
  <si>
    <t>MUTU MAKANAN DAN MINUMAN</t>
  </si>
  <si>
    <t>PL6</t>
  </si>
  <si>
    <t>KESELURUHAN MUTU AKTIVITI</t>
  </si>
  <si>
    <t>MUTU MAKANAN DAN AKTIVITI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</si>
</sst>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 theme="1"/>
      <name val="Calibri"/>
      <scheme val="minor"/>
    </font>
    <font>
      <sz val="12.0"/>
      <color theme="1"/>
      <name val="Calibri"/>
    </font>
    <font>
      <sz val="10.0"/>
      <color theme="1"/>
      <name val="Calibri"/>
    </font>
    <font>
      <sz val="11.0"/>
      <color theme="1"/>
      <name val="Calibri"/>
    </font>
    <font/>
    <font>
      <b/>
      <sz val="10.0"/>
      <color theme="1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FABF8F"/>
        <bgColor rgb="FFFABF8F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Border="1" applyFont="1"/>
    <xf borderId="2" fillId="0" fontId="2" numFmtId="0" xfId="0" applyAlignment="1" applyBorder="1" applyFont="1">
      <alignment horizontal="left" shrinkToFit="0" vertical="center" wrapText="1"/>
    </xf>
    <xf borderId="3" fillId="0" fontId="2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0" fontId="2" numFmtId="0" xfId="0" applyAlignment="1" applyBorder="1" applyFont="1">
      <alignment horizontal="left" shrinkToFit="0" vertical="center" wrapText="1"/>
    </xf>
    <xf borderId="7" fillId="0" fontId="4" numFmtId="0" xfId="0" applyBorder="1" applyFont="1"/>
    <xf borderId="8" fillId="0" fontId="4" numFmtId="0" xfId="0" applyBorder="1" applyFont="1"/>
    <xf borderId="9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/>
    </xf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9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" fillId="0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right"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right" shrinkToFit="0" vertical="center" wrapText="1"/>
    </xf>
    <xf borderId="1" fillId="0" fontId="2" numFmtId="0" xfId="0" applyAlignment="1" applyBorder="1" applyFont="1">
      <alignment horizontal="right" shrinkToFit="0" vertical="center" wrapText="1"/>
    </xf>
    <xf borderId="1" fillId="2" fontId="2" numFmtId="0" xfId="0" applyAlignment="1" applyBorder="1" applyFont="1">
      <alignment horizontal="right" shrinkToFit="0" vertical="center" wrapText="1"/>
    </xf>
    <xf borderId="1" fillId="0" fontId="2" numFmtId="2" xfId="0" applyAlignment="1" applyBorder="1" applyFont="1" applyNumberFormat="1">
      <alignment horizontal="right" shrinkToFit="0" vertical="center" wrapText="1"/>
    </xf>
    <xf borderId="2" fillId="3" fontId="5" numFmtId="0" xfId="0" applyAlignment="1" applyBorder="1" applyFill="1" applyFont="1">
      <alignment horizontal="center" shrinkToFit="0" vertical="center" wrapText="1"/>
    </xf>
    <xf borderId="2" fillId="3" fontId="5" numFmtId="2" xfId="0" applyAlignment="1" applyBorder="1" applyFont="1" applyNumberForma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right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0" fillId="0" fontId="2" numFmtId="2" xfId="0" applyAlignment="1" applyFont="1" applyNumberFormat="1">
      <alignment horizontal="right" shrinkToFit="0" vertical="center" wrapText="1"/>
    </xf>
    <xf borderId="1" fillId="3" fontId="5" numFmtId="2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horizontal="right" shrinkToFit="0" vertical="center" wrapText="1"/>
    </xf>
    <xf borderId="0" fillId="0" fontId="2" numFmtId="164" xfId="0" applyAlignment="1" applyFont="1" applyNumberFormat="1">
      <alignment horizontal="right" shrinkToFit="0" vertical="center" wrapText="1"/>
    </xf>
    <xf borderId="1" fillId="4" fontId="2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ont="1">
      <alignment horizontal="right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1" fillId="3" fontId="2" numFmtId="1" xfId="0" applyAlignment="1" applyBorder="1" applyFont="1" applyNumberFormat="1">
      <alignment horizontal="right" shrinkToFit="0" vertical="center" wrapText="1"/>
    </xf>
    <xf borderId="1" fillId="5" fontId="2" numFmtId="2" xfId="0" applyAlignment="1" applyBorder="1" applyFill="1" applyFont="1" applyNumberFormat="1">
      <alignment horizontal="center"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0" fillId="0" fontId="6" numFmtId="0" xfId="0" applyFont="1"/>
    <xf borderId="1" fillId="0" fontId="3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vertical="center"/>
    </xf>
    <xf borderId="1" fillId="0" fontId="3" numFmtId="2" xfId="0" applyBorder="1" applyFont="1" applyNumberFormat="1"/>
    <xf borderId="1" fillId="0" fontId="3" numFmtId="164" xfId="0" applyBorder="1" applyFont="1" applyNumberFormat="1"/>
    <xf borderId="1" fillId="3" fontId="2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123909569511029"/>
          <c:y val="0.08568866501529139"/>
          <c:w val="0.9079544975387975"/>
          <c:h val="0.7188168656337315"/>
        </c:manualLayout>
      </c:layout>
      <c:barChart>
        <c:barDir val="col"/>
        <c:ser>
          <c:idx val="0"/>
          <c:order val="0"/>
          <c:cat>
            <c:strRef>
              <c:f>'Peserta (S1)'!$C$38:$P$38</c:f>
            </c:strRef>
          </c:cat>
          <c:val>
            <c:numRef>
              <c:f>'Peserta (S1)'!$C$39:$P$39</c:f>
              <c:numCache/>
            </c:numRef>
          </c:val>
        </c:ser>
        <c:axId val="2141392058"/>
        <c:axId val="1856020598"/>
      </c:barChart>
      <c:catAx>
        <c:axId val="21413920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\P@" sourceLinked="0"/>
        <c:majorTickMark val="out"/>
        <c:minorTickMark val="none"/>
        <c:spPr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856020598"/>
      </c:catAx>
      <c:valAx>
        <c:axId val="185602059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141392058"/>
      </c:valAx>
    </c:plotArea>
    <c:legend>
      <c:legendPos val="r"/>
      <c:layout>
        <c:manualLayout>
          <c:xMode val="edge"/>
          <c:yMode val="edge"/>
          <c:x val="0.9267655737842749"/>
          <c:y val="0.444867539602124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PENILAIAN PROGRAM MENYUMBANG KEPADA K.I (PENGANJUR/ JAWATANKUASA)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pPr lvl="0">
                      <a:defRPr b="0">
                        <a:solidFill>
                          <a:srgbClr val="000000"/>
                        </a:solidFill>
                        <a:latin typeface="+mn-lt"/>
                      </a:defRPr>
                    </a:pPr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[PERCENTAGE]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'Penganjur (S2)'!$AJ$41:$AK$41</c:f>
            </c:strRef>
          </c:cat>
          <c:val>
            <c:numRef>
              <c:f>'Penganjur (S2)'!$AJ$42:$AK$42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75"/>
      </c:doughnut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'Perlaksanaan Aktiviti (S3)'!$J$28</c:f>
            </c:strRef>
          </c:tx>
          <c:cat>
            <c:strRef>
              <c:f>'Perlaksanaan Aktiviti (S3)'!$K$27:$P$27</c:f>
            </c:strRef>
          </c:cat>
          <c:val>
            <c:numRef>
              <c:f>'Perlaksanaan Aktiviti (S3)'!$K$28:$P$28</c:f>
              <c:numCache/>
            </c:numRef>
          </c:val>
        </c:ser>
        <c:ser>
          <c:idx val="1"/>
          <c:order val="1"/>
          <c:tx>
            <c:strRef>
              <c:f>'Perlaksanaan Aktiviti (S3)'!$J$29</c:f>
            </c:strRef>
          </c:tx>
          <c:cat>
            <c:strRef>
              <c:f>'Perlaksanaan Aktiviti (S3)'!$K$27:$P$27</c:f>
            </c:strRef>
          </c:cat>
          <c:val>
            <c:numRef>
              <c:f>'Perlaksanaan Aktiviti (S3)'!$K$29:$P$29</c:f>
              <c:numCache/>
            </c:numRef>
          </c:val>
        </c:ser>
        <c:ser>
          <c:idx val="2"/>
          <c:order val="2"/>
          <c:tx>
            <c:strRef>
              <c:f>'Perlaksanaan Aktiviti (S3)'!$J$30</c:f>
            </c:strRef>
          </c:tx>
          <c:cat>
            <c:strRef>
              <c:f>'Perlaksanaan Aktiviti (S3)'!$K$27:$P$27</c:f>
            </c:strRef>
          </c:cat>
          <c:val>
            <c:numRef>
              <c:f>'Perlaksanaan Aktiviti (S3)'!$K$30:$P$30</c:f>
              <c:numCache/>
            </c:numRef>
          </c:val>
        </c:ser>
        <c:ser>
          <c:idx val="3"/>
          <c:order val="3"/>
          <c:tx>
            <c:strRef>
              <c:f>'Perlaksanaan Aktiviti (S3)'!$J$31</c:f>
            </c:strRef>
          </c:tx>
          <c:cat>
            <c:strRef>
              <c:f>'Perlaksanaan Aktiviti (S3)'!$K$27:$P$27</c:f>
            </c:strRef>
          </c:cat>
          <c:val>
            <c:numRef>
              <c:f>'Perlaksanaan Aktiviti (S3)'!$K$31:$P$31</c:f>
              <c:numCache/>
            </c:numRef>
          </c:val>
        </c:ser>
        <c:ser>
          <c:idx val="4"/>
          <c:order val="4"/>
          <c:tx>
            <c:strRef>
              <c:f>'Perlaksanaan Aktiviti (S3)'!$J$32</c:f>
            </c:strRef>
          </c:tx>
          <c:cat>
            <c:strRef>
              <c:f>'Perlaksanaan Aktiviti (S3)'!$K$27:$P$27</c:f>
            </c:strRef>
          </c:cat>
          <c:val>
            <c:numRef>
              <c:f>'Perlaksanaan Aktiviti (S3)'!$K$32:$P$32</c:f>
              <c:numCache/>
            </c:numRef>
          </c:val>
        </c:ser>
        <c:ser>
          <c:idx val="5"/>
          <c:order val="5"/>
          <c:tx>
            <c:strRef>
              <c:f>'Perlaksanaan Aktiviti (S3)'!$J$33</c:f>
            </c:strRef>
          </c:tx>
          <c:cat>
            <c:strRef>
              <c:f>'Perlaksanaan Aktiviti (S3)'!$K$27:$P$27</c:f>
            </c:strRef>
          </c:cat>
          <c:val>
            <c:numRef>
              <c:f>'Perlaksanaan Aktiviti (S3)'!$K$33:$P$33</c:f>
              <c:numCache/>
            </c:numRef>
          </c:val>
        </c:ser>
        <c:axId val="1458439566"/>
        <c:axId val="120116290"/>
      </c:barChart>
      <c:catAx>
        <c:axId val="14584395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0116290"/>
      </c:catAx>
      <c:valAx>
        <c:axId val="12011629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458439566"/>
      </c:valAx>
    </c:plotArea>
    <c:legend>
      <c:legendPos val="r"/>
      <c:layout>
        <c:manualLayout>
          <c:xMode val="edge"/>
          <c:yMode val="edge"/>
          <c:x val="0.7641800790834439"/>
          <c:y val="0.35328210304202734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PENILAIAN PERLAKSANAAN AKTIVITI</a:t>
            </a:r>
          </a:p>
        </c:rich>
      </c:tx>
      <c:layout>
        <c:manualLayout>
          <c:xMode val="edge"/>
          <c:yMode val="edge"/>
          <c:x val="0.15271288649894374"/>
          <c:y val="0.029126286450070073"/>
        </c:manualLayout>
      </c:layout>
      <c:overlay val="0"/>
    </c:title>
    <c:plotArea>
      <c:layout/>
      <c:barChart>
        <c:barDir val="col"/>
        <c:grouping val="stacked"/>
        <c:ser>
          <c:idx val="0"/>
          <c:order val="0"/>
          <c:tx>
            <c:v>KEMAHIRAN INSANIAH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'Perlaksanaan Aktiviti (S3)'!$C$37:$H$37</c:f>
            </c:strRef>
          </c:cat>
          <c:val>
            <c:numRef>
              <c:f>'Perlaksanaan Aktiviti (S3)'!$C$38:$H$38</c:f>
              <c:numCache/>
            </c:numRef>
          </c:val>
        </c:ser>
        <c:ser>
          <c:idx val="1"/>
          <c:order val="1"/>
          <c:cat>
            <c:strRef>
              <c:f>'Perlaksanaan Aktiviti (S3)'!$C$37:$H$37</c:f>
            </c:strRef>
          </c:cat>
          <c:val>
            <c:numRef>
              <c:f>'Perlaksanaan Aktiviti (S3)'!$C$39:$H$39</c:f>
              <c:numCache/>
            </c:numRef>
          </c:val>
        </c:ser>
        <c:overlap val="100"/>
        <c:axId val="2076311802"/>
        <c:axId val="80068216"/>
      </c:barChart>
      <c:catAx>
        <c:axId val="20763118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068216"/>
      </c:catAx>
      <c:valAx>
        <c:axId val="800682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76311802"/>
      </c:valAx>
    </c:plotArea>
    <c:legend>
      <c:legendPos val="r"/>
      <c:layout>
        <c:manualLayout>
          <c:xMode val="edge"/>
          <c:yMode val="edge"/>
          <c:x val="0.7159422823052121"/>
          <c:y val="0.5226545475806337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4424916961549554"/>
          <c:y val="0.052025275364069395"/>
          <c:w val="0.8644613327543057"/>
          <c:h val="0.8409365480774755"/>
        </c:manualLayout>
      </c:layout>
      <c:barChart>
        <c:barDir val="col"/>
        <c:ser>
          <c:idx val="0"/>
          <c:order val="0"/>
          <c:tx>
            <c:strRef>
              <c:f>'Peserta (S1)'!$R$23</c:f>
            </c:strRef>
          </c:tx>
          <c:cat>
            <c:strRef>
              <c:f>'Peserta (S1)'!$S$22:$AF$22</c:f>
            </c:strRef>
          </c:cat>
          <c:val>
            <c:numRef>
              <c:f>'Peserta (S1)'!$S$23:$AF$23</c:f>
              <c:numCache/>
            </c:numRef>
          </c:val>
        </c:ser>
        <c:ser>
          <c:idx val="1"/>
          <c:order val="1"/>
          <c:tx>
            <c:strRef>
              <c:f>'Peserta (S1)'!$R$24</c:f>
            </c:strRef>
          </c:tx>
          <c:cat>
            <c:strRef>
              <c:f>'Peserta (S1)'!$S$22:$AF$22</c:f>
            </c:strRef>
          </c:cat>
          <c:val>
            <c:numRef>
              <c:f>'Peserta (S1)'!$S$24:$AF$24</c:f>
              <c:numCache/>
            </c:numRef>
          </c:val>
        </c:ser>
        <c:ser>
          <c:idx val="2"/>
          <c:order val="2"/>
          <c:tx>
            <c:strRef>
              <c:f>'Peserta (S1)'!$R$25</c:f>
            </c:strRef>
          </c:tx>
          <c:cat>
            <c:strRef>
              <c:f>'Peserta (S1)'!$S$22:$AF$22</c:f>
            </c:strRef>
          </c:cat>
          <c:val>
            <c:numRef>
              <c:f>'Peserta (S1)'!$S$25:$AF$25</c:f>
              <c:numCache/>
            </c:numRef>
          </c:val>
        </c:ser>
        <c:ser>
          <c:idx val="3"/>
          <c:order val="3"/>
          <c:tx>
            <c:strRef>
              <c:f>'Peserta (S1)'!$R$26</c:f>
            </c:strRef>
          </c:tx>
          <c:cat>
            <c:strRef>
              <c:f>'Peserta (S1)'!$S$22:$AF$22</c:f>
            </c:strRef>
          </c:cat>
          <c:val>
            <c:numRef>
              <c:f>'Peserta (S1)'!$S$26:$AF$26</c:f>
              <c:numCache/>
            </c:numRef>
          </c:val>
        </c:ser>
        <c:ser>
          <c:idx val="4"/>
          <c:order val="4"/>
          <c:tx>
            <c:strRef>
              <c:f>'Peserta (S1)'!$R$27</c:f>
            </c:strRef>
          </c:tx>
          <c:cat>
            <c:strRef>
              <c:f>'Peserta (S1)'!$S$22:$AF$22</c:f>
            </c:strRef>
          </c:cat>
          <c:val>
            <c:numRef>
              <c:f>'Peserta (S1)'!$S$27:$AF$27</c:f>
              <c:numCache/>
            </c:numRef>
          </c:val>
        </c:ser>
        <c:axId val="550762727"/>
        <c:axId val="1523014428"/>
      </c:barChart>
      <c:catAx>
        <c:axId val="5507627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 rot="0"/>
          <a:lstStyle/>
          <a:p>
            <a:pPr lvl="0">
              <a:defRPr b="1" i="0" sz="1000">
                <a:solidFill>
                  <a:srgbClr val="FFFFFF"/>
                </a:solidFill>
                <a:latin typeface="Calibri"/>
              </a:defRPr>
            </a:pPr>
          </a:p>
        </c:txPr>
        <c:crossAx val="1523014428"/>
      </c:catAx>
      <c:valAx>
        <c:axId val="152301442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550762727"/>
      </c:valAx>
    </c:plotArea>
    <c:legend>
      <c:legendPos val="r"/>
      <c:layout>
        <c:manualLayout>
          <c:xMode val="edge"/>
          <c:yMode val="edge"/>
          <c:x val="0.8865721434528775"/>
          <c:y val="0.3160086368006075"/>
        </c:manualLayout>
      </c:layout>
      <c:overlay val="0"/>
      <c:txPr>
        <a:bodyPr/>
        <a:lstStyle/>
        <a:p>
          <a:pPr lvl="0">
            <a:defRPr b="1" i="0" sz="900">
              <a:solidFill>
                <a:srgbClr val="FFFFFF"/>
              </a:solidFill>
              <a:latin typeface="Calibri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PENILAIAN KEMAHIRAN INSANIAH (PESERTA)</a:t>
            </a:r>
          </a:p>
        </c:rich>
      </c:tx>
      <c:overlay val="0"/>
    </c:title>
    <c:plotArea>
      <c:layout>
        <c:manualLayout>
          <c:xMode val="edge"/>
          <c:yMode val="edge"/>
          <c:x val="0.05784717096794801"/>
          <c:y val="0.026663111635541234"/>
          <c:w val="0.8329008265473807"/>
          <c:h val="0.42419141951636447"/>
        </c:manualLayout>
      </c:layout>
      <c:barChart>
        <c:barDir val="col"/>
        <c:ser>
          <c:idx val="0"/>
          <c:order val="0"/>
          <c:cat>
            <c:strRef>
              <c:f>'Peserta (S1)'!$C$61:$I$61</c:f>
            </c:strRef>
          </c:cat>
          <c:val>
            <c:numRef>
              <c:f>'Peserta (S1)'!$C$62:$I$62</c:f>
              <c:numCache/>
            </c:numRef>
          </c:val>
        </c:ser>
        <c:ser>
          <c:idx val="1"/>
          <c:order val="1"/>
          <c:cat>
            <c:strRef>
              <c:f>'Peserta (S1)'!$C$61:$I$61</c:f>
            </c:strRef>
          </c:cat>
          <c:val>
            <c:numRef>
              <c:f>'Peserta (S1)'!$C$63:$I$63</c:f>
              <c:numCache/>
            </c:numRef>
          </c:val>
        </c:ser>
        <c:axId val="34079999"/>
        <c:axId val="1768428950"/>
      </c:barChart>
      <c:catAx>
        <c:axId val="34079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68428950"/>
      </c:catAx>
      <c:valAx>
        <c:axId val="176842895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340799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'Peserta (S1)'!$R$61</c:f>
            </c:strRef>
          </c:tx>
          <c:cat>
            <c:strRef>
              <c:f>'Peserta (S1)'!$S$60:$Y$60</c:f>
            </c:strRef>
          </c:cat>
          <c:val>
            <c:numRef>
              <c:f>'Peserta (S1)'!$S$61:$Y$61</c:f>
              <c:numCache/>
            </c:numRef>
          </c:val>
        </c:ser>
        <c:ser>
          <c:idx val="1"/>
          <c:order val="1"/>
          <c:tx>
            <c:strRef>
              <c:f>'Peserta (S1)'!$R$62</c:f>
            </c:strRef>
          </c:tx>
          <c:cat>
            <c:strRef>
              <c:f>'Peserta (S1)'!$S$60:$Y$60</c:f>
            </c:strRef>
          </c:cat>
          <c:val>
            <c:numRef>
              <c:f>'Peserta (S1)'!$S$62:$Y$62</c:f>
              <c:numCache/>
            </c:numRef>
          </c:val>
        </c:ser>
        <c:ser>
          <c:idx val="2"/>
          <c:order val="2"/>
          <c:tx>
            <c:strRef>
              <c:f>'Peserta (S1)'!$R$63</c:f>
            </c:strRef>
          </c:tx>
          <c:cat>
            <c:strRef>
              <c:f>'Peserta (S1)'!$S$60:$Y$60</c:f>
            </c:strRef>
          </c:cat>
          <c:val>
            <c:numRef>
              <c:f>'Peserta (S1)'!$S$63:$Y$63</c:f>
              <c:numCache/>
            </c:numRef>
          </c:val>
        </c:ser>
        <c:ser>
          <c:idx val="3"/>
          <c:order val="3"/>
          <c:tx>
            <c:strRef>
              <c:f>'Peserta (S1)'!$R$64</c:f>
            </c:strRef>
          </c:tx>
          <c:cat>
            <c:strRef>
              <c:f>'Peserta (S1)'!$S$60:$Y$60</c:f>
            </c:strRef>
          </c:cat>
          <c:val>
            <c:numRef>
              <c:f>'Peserta (S1)'!$S$64:$Y$64</c:f>
              <c:numCache/>
            </c:numRef>
          </c:val>
        </c:ser>
        <c:ser>
          <c:idx val="4"/>
          <c:order val="4"/>
          <c:tx>
            <c:strRef>
              <c:f>'Peserta (S1)'!$R$65</c:f>
            </c:strRef>
          </c:tx>
          <c:cat>
            <c:strRef>
              <c:f>'Peserta (S1)'!$S$60:$Y$60</c:f>
            </c:strRef>
          </c:cat>
          <c:val>
            <c:numRef>
              <c:f>'Peserta (S1)'!$S$65:$Y$65</c:f>
              <c:numCache/>
            </c:numRef>
          </c:val>
        </c:ser>
        <c:ser>
          <c:idx val="5"/>
          <c:order val="5"/>
          <c:tx>
            <c:strRef>
              <c:f>'Peserta (S1)'!$R$66</c:f>
            </c:strRef>
          </c:tx>
          <c:cat>
            <c:strRef>
              <c:f>'Peserta (S1)'!$S$60:$Y$60</c:f>
            </c:strRef>
          </c:cat>
          <c:val>
            <c:numRef>
              <c:f>'Peserta (S1)'!$S$66:$Y$66</c:f>
              <c:numCache/>
            </c:numRef>
          </c:val>
        </c:ser>
        <c:axId val="1185226817"/>
        <c:axId val="2092799018"/>
      </c:barChart>
      <c:catAx>
        <c:axId val="11852268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2092799018"/>
      </c:catAx>
      <c:valAx>
        <c:axId val="209279901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185226817"/>
      </c:valAx>
    </c:plotArea>
    <c:legend>
      <c:legendPos val="r"/>
      <c:layout>
        <c:manualLayout>
          <c:xMode val="edge"/>
          <c:yMode val="edge"/>
          <c:x val="0.8666668429904872"/>
          <c:y val="0.37881242170987495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00000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PENILAIAN PROGRAM MENYUMBANG KEPADA K.I (PESERTA)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'Peserta (S1)'!$AK$38:$AL$38</c:f>
            </c:strRef>
          </c:cat>
          <c:val>
            <c:numRef>
              <c:f>'Peserta (S1)'!$AK$39:$AL$39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123909569511029"/>
          <c:y val="0.08568866501529139"/>
          <c:w val="0.9079544975387975"/>
          <c:h val="0.7188168656337315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'Penganjur (S2)'!$C$37:$P$37</c:f>
            </c:strRef>
          </c:cat>
          <c:val>
            <c:numRef>
              <c:f>'Penganjur (S2)'!$C$38:$P$38</c:f>
              <c:numCache/>
            </c:numRef>
          </c:val>
        </c:ser>
        <c:axId val="630813888"/>
        <c:axId val="1102204065"/>
      </c:barChart>
      <c:catAx>
        <c:axId val="63081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\P@" sourceLinked="0"/>
        <c:majorTickMark val="out"/>
        <c:minorTickMark val="none"/>
        <c:spPr/>
        <c:txPr>
          <a:bodyPr rot="0"/>
          <a:lstStyle/>
          <a:p>
            <a:pPr lvl="0">
              <a:defRPr b="1" i="0" sz="1000">
                <a:solidFill>
                  <a:srgbClr val="FFFFFF"/>
                </a:solidFill>
                <a:latin typeface="Calibri"/>
              </a:defRPr>
            </a:pPr>
          </a:p>
        </c:txPr>
        <c:crossAx val="1102204065"/>
      </c:catAx>
      <c:valAx>
        <c:axId val="1102204065"/>
        <c:scaling>
          <c:orientation val="minMax"/>
          <c:max val="5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b="1" i="0" sz="1000">
                <a:solidFill>
                  <a:srgbClr val="FFFFFF"/>
                </a:solidFill>
                <a:latin typeface="Calibri"/>
              </a:defRPr>
            </a:pPr>
          </a:p>
        </c:txPr>
        <c:crossAx val="630813888"/>
      </c:valAx>
    </c:plotArea>
    <c:legend>
      <c:legendPos val="r"/>
      <c:layout>
        <c:manualLayout>
          <c:xMode val="edge"/>
          <c:yMode val="edge"/>
          <c:x val="0.9259598726939334"/>
          <c:y val="0.4448675396021245"/>
        </c:manualLayout>
      </c:layout>
      <c:overlay val="0"/>
      <c:txPr>
        <a:bodyPr/>
        <a:lstStyle/>
        <a:p>
          <a:pPr lvl="0">
            <a:defRPr b="1" i="0" sz="900">
              <a:solidFill>
                <a:srgbClr val="FFFFFF"/>
              </a:solidFill>
              <a:latin typeface="Calibri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4424916961549554"/>
          <c:y val="0.052025275364069395"/>
          <c:w val="0.8644613327543057"/>
          <c:h val="0.8409365480774755"/>
        </c:manualLayout>
      </c:layout>
      <c:barChart>
        <c:barDir val="col"/>
        <c:ser>
          <c:idx val="0"/>
          <c:order val="0"/>
          <c:tx>
            <c:strRef>
              <c:f>'Penganjur (S2)'!$R$23</c:f>
            </c:strRef>
          </c:tx>
          <c:cat>
            <c:strRef>
              <c:f>'Penganjur (S2)'!$S$22:$AF$22</c:f>
            </c:strRef>
          </c:cat>
          <c:val>
            <c:numRef>
              <c:f>'Penganjur (S2)'!$S$23:$AF$23</c:f>
              <c:numCache/>
            </c:numRef>
          </c:val>
        </c:ser>
        <c:ser>
          <c:idx val="1"/>
          <c:order val="1"/>
          <c:tx>
            <c:strRef>
              <c:f>'Penganjur (S2)'!$R$24</c:f>
            </c:strRef>
          </c:tx>
          <c:cat>
            <c:strRef>
              <c:f>'Penganjur (S2)'!$S$22:$AF$22</c:f>
            </c:strRef>
          </c:cat>
          <c:val>
            <c:numRef>
              <c:f>'Penganjur (S2)'!$S$24:$AF$24</c:f>
              <c:numCache/>
            </c:numRef>
          </c:val>
        </c:ser>
        <c:ser>
          <c:idx val="2"/>
          <c:order val="2"/>
          <c:tx>
            <c:strRef>
              <c:f>'Penganjur (S2)'!$R$25</c:f>
            </c:strRef>
          </c:tx>
          <c:cat>
            <c:strRef>
              <c:f>'Penganjur (S2)'!$S$22:$AF$22</c:f>
            </c:strRef>
          </c:cat>
          <c:val>
            <c:numRef>
              <c:f>'Penganjur (S2)'!$S$25:$AF$25</c:f>
              <c:numCache/>
            </c:numRef>
          </c:val>
        </c:ser>
        <c:ser>
          <c:idx val="3"/>
          <c:order val="3"/>
          <c:tx>
            <c:strRef>
              <c:f>'Penganjur (S2)'!$R$26</c:f>
            </c:strRef>
          </c:tx>
          <c:cat>
            <c:strRef>
              <c:f>'Penganjur (S2)'!$S$22:$AF$22</c:f>
            </c:strRef>
          </c:cat>
          <c:val>
            <c:numRef>
              <c:f>'Penganjur (S2)'!$S$26:$AF$26</c:f>
              <c:numCache/>
            </c:numRef>
          </c:val>
        </c:ser>
        <c:ser>
          <c:idx val="4"/>
          <c:order val="4"/>
          <c:tx>
            <c:strRef>
              <c:f>'Penganjur (S2)'!$R$27</c:f>
            </c:strRef>
          </c:tx>
          <c:cat>
            <c:strRef>
              <c:f>'Penganjur (S2)'!$S$22:$AF$22</c:f>
            </c:strRef>
          </c:cat>
          <c:val>
            <c:numRef>
              <c:f>'Penganjur (S2)'!$S$27:$AF$27</c:f>
              <c:numCache/>
            </c:numRef>
          </c:val>
        </c:ser>
        <c:axId val="1047458979"/>
        <c:axId val="1246390774"/>
      </c:barChart>
      <c:catAx>
        <c:axId val="10474589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 rot="0"/>
          <a:lstStyle/>
          <a:p>
            <a:pPr lvl="0">
              <a:defRPr b="1" i="0" sz="1000">
                <a:solidFill>
                  <a:srgbClr val="FFFFFF"/>
                </a:solidFill>
                <a:latin typeface="Calibri"/>
              </a:defRPr>
            </a:pPr>
          </a:p>
        </c:txPr>
        <c:crossAx val="1246390774"/>
      </c:catAx>
      <c:valAx>
        <c:axId val="124639077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047458979"/>
      </c:valAx>
    </c:plotArea>
    <c:legend>
      <c:legendPos val="r"/>
      <c:layout>
        <c:manualLayout>
          <c:xMode val="edge"/>
          <c:yMode val="edge"/>
          <c:x val="0.8865721434528775"/>
          <c:y val="0.3160086368006075"/>
        </c:manualLayout>
      </c:layout>
      <c:overlay val="0"/>
      <c:txPr>
        <a:bodyPr/>
        <a:lstStyle/>
        <a:p>
          <a:pPr lvl="0">
            <a:defRPr b="1" i="0" sz="900">
              <a:solidFill>
                <a:srgbClr val="FFFFFF"/>
              </a:solidFill>
              <a:latin typeface="Calibri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PENILAIAN KEMAHIRAN INSANIAH (PENGANJUR)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'Penganjur (S2)'!$C$60:$I$60</c:f>
            </c:strRef>
          </c:cat>
          <c:val>
            <c:numRef>
              <c:f>'Penganjur (S2)'!$C$61:$I$61</c:f>
              <c:numCache/>
            </c:numRef>
          </c:val>
        </c:ser>
        <c:ser>
          <c:idx val="1"/>
          <c:order val="1"/>
          <c:cat>
            <c:strRef>
              <c:f>'Penganjur (S2)'!$C$60:$I$60</c:f>
            </c:strRef>
          </c:cat>
          <c:val>
            <c:numRef>
              <c:f>'Penganjur (S2)'!$C$62:$I$62</c:f>
              <c:numCache/>
            </c:numRef>
          </c:val>
        </c:ser>
        <c:axId val="979626463"/>
        <c:axId val="1615159749"/>
      </c:barChart>
      <c:catAx>
        <c:axId val="979626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15159749"/>
      </c:catAx>
      <c:valAx>
        <c:axId val="161515974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9626463"/>
      </c:valAx>
    </c:plotArea>
    <c:legend>
      <c:legendPos val="r"/>
      <c:layout>
        <c:manualLayout>
          <c:xMode val="edge"/>
          <c:yMode val="edge"/>
          <c:x val="0.9042561411487321"/>
          <c:y val="0.479083426108083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'Penganjur (S2)'!$R$61</c:f>
            </c:strRef>
          </c:tx>
          <c:cat>
            <c:strRef>
              <c:f>'Penganjur (S2)'!$S$60:$Y$60</c:f>
            </c:strRef>
          </c:cat>
          <c:val>
            <c:numRef>
              <c:f>'Penganjur (S2)'!$S$61:$Y$61</c:f>
              <c:numCache/>
            </c:numRef>
          </c:val>
        </c:ser>
        <c:ser>
          <c:idx val="1"/>
          <c:order val="1"/>
          <c:tx>
            <c:strRef>
              <c:f>'Penganjur (S2)'!$R$62</c:f>
            </c:strRef>
          </c:tx>
          <c:cat>
            <c:strRef>
              <c:f>'Penganjur (S2)'!$S$60:$Y$60</c:f>
            </c:strRef>
          </c:cat>
          <c:val>
            <c:numRef>
              <c:f>'Penganjur (S2)'!$S$62:$Y$62</c:f>
              <c:numCache/>
            </c:numRef>
          </c:val>
        </c:ser>
        <c:ser>
          <c:idx val="2"/>
          <c:order val="2"/>
          <c:tx>
            <c:strRef>
              <c:f>'Penganjur (S2)'!$R$63</c:f>
            </c:strRef>
          </c:tx>
          <c:cat>
            <c:strRef>
              <c:f>'Penganjur (S2)'!$S$60:$Y$60</c:f>
            </c:strRef>
          </c:cat>
          <c:val>
            <c:numRef>
              <c:f>'Penganjur (S2)'!$S$63:$Y$63</c:f>
              <c:numCache/>
            </c:numRef>
          </c:val>
        </c:ser>
        <c:ser>
          <c:idx val="3"/>
          <c:order val="3"/>
          <c:tx>
            <c:strRef>
              <c:f>'Penganjur (S2)'!$R$64</c:f>
            </c:strRef>
          </c:tx>
          <c:cat>
            <c:strRef>
              <c:f>'Penganjur (S2)'!$S$60:$Y$60</c:f>
            </c:strRef>
          </c:cat>
          <c:val>
            <c:numRef>
              <c:f>'Penganjur (S2)'!$S$64:$Y$64</c:f>
              <c:numCache/>
            </c:numRef>
          </c:val>
        </c:ser>
        <c:ser>
          <c:idx val="4"/>
          <c:order val="4"/>
          <c:tx>
            <c:strRef>
              <c:f>'Penganjur (S2)'!$R$65</c:f>
            </c:strRef>
          </c:tx>
          <c:cat>
            <c:strRef>
              <c:f>'Penganjur (S2)'!$S$60:$Y$60</c:f>
            </c:strRef>
          </c:cat>
          <c:val>
            <c:numRef>
              <c:f>'Penganjur (S2)'!$S$65:$Y$65</c:f>
              <c:numCache/>
            </c:numRef>
          </c:val>
        </c:ser>
        <c:ser>
          <c:idx val="5"/>
          <c:order val="5"/>
          <c:tx>
            <c:strRef>
              <c:f>'Penganjur (S2)'!$R$66</c:f>
            </c:strRef>
          </c:tx>
          <c:cat>
            <c:strRef>
              <c:f>'Penganjur (S2)'!$S$60:$Y$60</c:f>
            </c:strRef>
          </c:cat>
          <c:val>
            <c:numRef>
              <c:f>'Penganjur (S2)'!$S$66:$Y$66</c:f>
              <c:numCache/>
            </c:numRef>
          </c:val>
        </c:ser>
        <c:axId val="327560365"/>
        <c:axId val="988786766"/>
      </c:barChart>
      <c:catAx>
        <c:axId val="3275603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988786766"/>
      </c:catAx>
      <c:valAx>
        <c:axId val="98878676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327560365"/>
      </c:valAx>
    </c:plotArea>
    <c:legend>
      <c:legendPos val="r"/>
      <c:layout>
        <c:manualLayout>
          <c:xMode val="edge"/>
          <c:yMode val="edge"/>
          <c:x val="0.8666668429904872"/>
          <c:y val="0.37881242170987495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0000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45</xdr:row>
      <xdr:rowOff>85725</xdr:rowOff>
    </xdr:from>
    <xdr:ext cx="8362950" cy="1990725"/>
    <xdr:graphicFrame>
      <xdr:nvGraphicFramePr>
        <xdr:cNvPr id="186521415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17</xdr:col>
      <xdr:colOff>0</xdr:colOff>
      <xdr:row>35</xdr:row>
      <xdr:rowOff>38100</xdr:rowOff>
    </xdr:from>
    <xdr:ext cx="8715375" cy="3619500"/>
    <xdr:graphicFrame>
      <xdr:nvGraphicFramePr>
        <xdr:cNvPr id="47022821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571500</xdr:colOff>
      <xdr:row>64</xdr:row>
      <xdr:rowOff>95250</xdr:rowOff>
    </xdr:from>
    <xdr:ext cx="7038975" cy="4848225"/>
    <xdr:graphicFrame>
      <xdr:nvGraphicFramePr>
        <xdr:cNvPr id="180894510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17</xdr:col>
      <xdr:colOff>0</xdr:colOff>
      <xdr:row>67</xdr:row>
      <xdr:rowOff>0</xdr:rowOff>
    </xdr:from>
    <xdr:ext cx="8715375" cy="4705350"/>
    <xdr:graphicFrame>
      <xdr:nvGraphicFramePr>
        <xdr:cNvPr id="1669663719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35</xdr:col>
      <xdr:colOff>9525</xdr:colOff>
      <xdr:row>40</xdr:row>
      <xdr:rowOff>152400</xdr:rowOff>
    </xdr:from>
    <xdr:ext cx="4638675" cy="2724150"/>
    <xdr:graphicFrame>
      <xdr:nvGraphicFramePr>
        <xdr:cNvPr id="36195919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66675</xdr:colOff>
      <xdr:row>61</xdr:row>
      <xdr:rowOff>66675</xdr:rowOff>
    </xdr:from>
    <xdr:ext cx="3867150" cy="314325"/>
    <xdr:sp>
      <xdr:nvSpPr>
        <xdr:cNvPr id="3" name="Shape 3"/>
        <xdr:cNvSpPr/>
      </xdr:nvSpPr>
      <xdr:spPr>
        <a:xfrm>
          <a:off x="3426713" y="3637125"/>
          <a:ext cx="3838575" cy="285750"/>
        </a:xfrm>
        <a:prstGeom prst="leftArrow">
          <a:avLst>
            <a:gd fmla="val 50000" name="adj1"/>
            <a:gd fmla="val 50000" name="adj2"/>
          </a:avLst>
        </a:prstGeom>
        <a:solidFill>
          <a:srgbClr val="FABF8E"/>
        </a:solidFill>
        <a:ln cap="flat" cmpd="sng" w="25400">
          <a:solidFill>
            <a:srgbClr val="FF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200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DATA</a:t>
          </a:r>
          <a:r>
            <a:rPr b="0" lang="en-US" sz="1200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 YANG PERLU DIISI DI DALAM PORTAL LAPORAN AKTIVITI PELAJAR BAHAGIAN K.I. </a:t>
          </a:r>
          <a:r>
            <a:rPr b="1" i="1" lang="en-US" sz="1200" u="sng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PESERTA</a:t>
          </a:r>
          <a:endParaRPr b="1" i="1" sz="1200" u="sng">
            <a:solidFill>
              <a:srgbClr val="000000"/>
            </a:solidFill>
            <a:latin typeface="Arial Black"/>
            <a:ea typeface="Arial Black"/>
            <a:cs typeface="Arial Black"/>
            <a:sym typeface="Arial Black"/>
          </a:endParaRPr>
        </a:p>
      </xdr:txBody>
    </xdr:sp>
    <xdr:clientData fLocksWithSheet="0"/>
  </xdr:oneCellAnchor>
  <xdr:oneCellAnchor>
    <xdr:from>
      <xdr:col>1</xdr:col>
      <xdr:colOff>152400</xdr:colOff>
      <xdr:row>61</xdr:row>
      <xdr:rowOff>552450</xdr:rowOff>
    </xdr:from>
    <xdr:ext cx="561975" cy="533400"/>
    <xdr:sp>
      <xdr:nvSpPr>
        <xdr:cNvPr id="4" name="Shape 4"/>
        <xdr:cNvSpPr/>
      </xdr:nvSpPr>
      <xdr:spPr>
        <a:xfrm>
          <a:off x="5074538" y="3522825"/>
          <a:ext cx="542925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0</xdr:col>
      <xdr:colOff>581025</xdr:colOff>
      <xdr:row>74</xdr:row>
      <xdr:rowOff>76200</xdr:rowOff>
    </xdr:from>
    <xdr:ext cx="542925" cy="542925"/>
    <xdr:sp>
      <xdr:nvSpPr>
        <xdr:cNvPr id="5" name="Shape 5"/>
        <xdr:cNvSpPr/>
      </xdr:nvSpPr>
      <xdr:spPr>
        <a:xfrm>
          <a:off x="5088825" y="3522825"/>
          <a:ext cx="514350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33</xdr:col>
      <xdr:colOff>561975</xdr:colOff>
      <xdr:row>38</xdr:row>
      <xdr:rowOff>9525</xdr:rowOff>
    </xdr:from>
    <xdr:ext cx="542925" cy="533400"/>
    <xdr:sp>
      <xdr:nvSpPr>
        <xdr:cNvPr id="6" name="Shape 6"/>
        <xdr:cNvSpPr/>
      </xdr:nvSpPr>
      <xdr:spPr>
        <a:xfrm>
          <a:off x="5088825" y="3522825"/>
          <a:ext cx="514350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34</xdr:col>
      <xdr:colOff>-9525</xdr:colOff>
      <xdr:row>46</xdr:row>
      <xdr:rowOff>-9525</xdr:rowOff>
    </xdr:from>
    <xdr:ext cx="561975" cy="533400"/>
    <xdr:sp>
      <xdr:nvSpPr>
        <xdr:cNvPr id="7" name="Shape 7"/>
        <xdr:cNvSpPr/>
      </xdr:nvSpPr>
      <xdr:spPr>
        <a:xfrm>
          <a:off x="5074538" y="3522825"/>
          <a:ext cx="542925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552450</xdr:colOff>
      <xdr:row>44</xdr:row>
      <xdr:rowOff>85725</xdr:rowOff>
    </xdr:from>
    <xdr:ext cx="8134350" cy="1990725"/>
    <xdr:graphicFrame>
      <xdr:nvGraphicFramePr>
        <xdr:cNvPr id="49794004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17</xdr:col>
      <xdr:colOff>0</xdr:colOff>
      <xdr:row>35</xdr:row>
      <xdr:rowOff>38100</xdr:rowOff>
    </xdr:from>
    <xdr:ext cx="8715375" cy="3619500"/>
    <xdr:graphicFrame>
      <xdr:nvGraphicFramePr>
        <xdr:cNvPr id="179997157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571500</xdr:colOff>
      <xdr:row>63</xdr:row>
      <xdr:rowOff>38100</xdr:rowOff>
    </xdr:from>
    <xdr:ext cx="6819900" cy="5429250"/>
    <xdr:graphicFrame>
      <xdr:nvGraphicFramePr>
        <xdr:cNvPr id="1515760036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17</xdr:col>
      <xdr:colOff>0</xdr:colOff>
      <xdr:row>67</xdr:row>
      <xdr:rowOff>0</xdr:rowOff>
    </xdr:from>
    <xdr:ext cx="8715375" cy="4705350"/>
    <xdr:graphicFrame>
      <xdr:nvGraphicFramePr>
        <xdr:cNvPr id="136375335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33</xdr:col>
      <xdr:colOff>600075</xdr:colOff>
      <xdr:row>44</xdr:row>
      <xdr:rowOff>9525</xdr:rowOff>
    </xdr:from>
    <xdr:ext cx="4638675" cy="2733675"/>
    <xdr:graphicFrame>
      <xdr:nvGraphicFramePr>
        <xdr:cNvPr id="1110315983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161925</xdr:colOff>
      <xdr:row>55</xdr:row>
      <xdr:rowOff>95250</xdr:rowOff>
    </xdr:from>
    <xdr:ext cx="3924300" cy="1323975"/>
    <xdr:sp>
      <xdr:nvSpPr>
        <xdr:cNvPr id="8" name="Shape 8"/>
        <xdr:cNvSpPr/>
      </xdr:nvSpPr>
      <xdr:spPr>
        <a:xfrm>
          <a:off x="3398138" y="3127538"/>
          <a:ext cx="3895725" cy="1304925"/>
        </a:xfrm>
        <a:prstGeom prst="leftArrow">
          <a:avLst>
            <a:gd fmla="val 50000" name="adj1"/>
            <a:gd fmla="val 50000" name="adj2"/>
          </a:avLst>
        </a:prstGeom>
        <a:solidFill>
          <a:srgbClr val="FABF8E"/>
        </a:solidFill>
        <a:ln cap="flat" cmpd="sng" w="25400">
          <a:solidFill>
            <a:srgbClr val="FF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DATA</a:t>
          </a:r>
          <a:r>
            <a:rPr b="1" lang="en-US" sz="1200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 YANG PERLU DIISI DI DALAM PORTAL LAPORAN AKTIVITI PELAJAR BAHAGIAN K.I. </a:t>
          </a:r>
          <a:r>
            <a:rPr b="1" i="1" lang="en-US" sz="1200" u="sng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PENGANJUR</a:t>
          </a:r>
          <a:endParaRPr b="1" i="1" sz="1200" u="sng">
            <a:solidFill>
              <a:srgbClr val="000000"/>
            </a:solidFill>
            <a:latin typeface="Arial Black"/>
            <a:ea typeface="Arial Black"/>
            <a:cs typeface="Arial Black"/>
            <a:sym typeface="Arial Black"/>
          </a:endParaRPr>
        </a:p>
      </xdr:txBody>
    </xdr:sp>
    <xdr:clientData fLocksWithSheet="0"/>
  </xdr:oneCellAnchor>
  <xdr:oneCellAnchor>
    <xdr:from>
      <xdr:col>0</xdr:col>
      <xdr:colOff>514350</xdr:colOff>
      <xdr:row>59</xdr:row>
      <xdr:rowOff>66675</xdr:rowOff>
    </xdr:from>
    <xdr:ext cx="542925" cy="533400"/>
    <xdr:sp>
      <xdr:nvSpPr>
        <xdr:cNvPr id="9" name="Shape 9"/>
        <xdr:cNvSpPr/>
      </xdr:nvSpPr>
      <xdr:spPr>
        <a:xfrm>
          <a:off x="5088825" y="3522825"/>
          <a:ext cx="514350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0</xdr:col>
      <xdr:colOff>504825</xdr:colOff>
      <xdr:row>76</xdr:row>
      <xdr:rowOff>114300</xdr:rowOff>
    </xdr:from>
    <xdr:ext cx="542925" cy="542925"/>
    <xdr:sp>
      <xdr:nvSpPr>
        <xdr:cNvPr id="10" name="Shape 10"/>
        <xdr:cNvSpPr/>
      </xdr:nvSpPr>
      <xdr:spPr>
        <a:xfrm>
          <a:off x="5088825" y="3522825"/>
          <a:ext cx="514350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33</xdr:col>
      <xdr:colOff>0</xdr:colOff>
      <xdr:row>41</xdr:row>
      <xdr:rowOff>-9525</xdr:rowOff>
    </xdr:from>
    <xdr:ext cx="561975" cy="533400"/>
    <xdr:sp>
      <xdr:nvSpPr>
        <xdr:cNvPr id="11" name="Shape 11"/>
        <xdr:cNvSpPr/>
      </xdr:nvSpPr>
      <xdr:spPr>
        <a:xfrm>
          <a:off x="5074538" y="3522825"/>
          <a:ext cx="542925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33</xdr:col>
      <xdr:colOff>-9525</xdr:colOff>
      <xdr:row>51</xdr:row>
      <xdr:rowOff>-9525</xdr:rowOff>
    </xdr:from>
    <xdr:ext cx="561975" cy="533400"/>
    <xdr:sp>
      <xdr:nvSpPr>
        <xdr:cNvPr id="12" name="Shape 12"/>
        <xdr:cNvSpPr/>
      </xdr:nvSpPr>
      <xdr:spPr>
        <a:xfrm>
          <a:off x="5074538" y="3522825"/>
          <a:ext cx="542925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400050</xdr:colOff>
      <xdr:row>41</xdr:row>
      <xdr:rowOff>9525</xdr:rowOff>
    </xdr:from>
    <xdr:ext cx="4848225" cy="3886200"/>
    <xdr:graphicFrame>
      <xdr:nvGraphicFramePr>
        <xdr:cNvPr id="128229202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28575</xdr:colOff>
      <xdr:row>40</xdr:row>
      <xdr:rowOff>114300</xdr:rowOff>
    </xdr:from>
    <xdr:ext cx="4991100" cy="4667250"/>
    <xdr:graphicFrame>
      <xdr:nvGraphicFramePr>
        <xdr:cNvPr id="971157995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438150</xdr:colOff>
      <xdr:row>37</xdr:row>
      <xdr:rowOff>171450</xdr:rowOff>
    </xdr:from>
    <xdr:ext cx="542925" cy="533400"/>
    <xdr:sp>
      <xdr:nvSpPr>
        <xdr:cNvPr id="13" name="Shape 13"/>
        <xdr:cNvSpPr/>
      </xdr:nvSpPr>
      <xdr:spPr>
        <a:xfrm>
          <a:off x="5088825" y="3522825"/>
          <a:ext cx="514350" cy="514350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3</xdr:col>
      <xdr:colOff>95250</xdr:colOff>
      <xdr:row>66</xdr:row>
      <xdr:rowOff>95250</xdr:rowOff>
    </xdr:from>
    <xdr:ext cx="542925" cy="523875"/>
    <xdr:sp>
      <xdr:nvSpPr>
        <xdr:cNvPr id="14" name="Shape 14"/>
        <xdr:cNvSpPr/>
      </xdr:nvSpPr>
      <xdr:spPr>
        <a:xfrm>
          <a:off x="5088825" y="3527588"/>
          <a:ext cx="514350" cy="504825"/>
        </a:xfrm>
        <a:prstGeom prst="hexagon">
          <a:avLst>
            <a:gd fmla="val 25000" name="adj"/>
            <a:gd fmla="val 115470" name="vf"/>
          </a:avLst>
        </a:prstGeom>
        <a:solidFill>
          <a:srgbClr val="E36C09"/>
        </a:solidFill>
        <a:ln cap="flat" cmpd="sng" w="254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</xdr:col>
      <xdr:colOff>238125</xdr:colOff>
      <xdr:row>34</xdr:row>
      <xdr:rowOff>133350</xdr:rowOff>
    </xdr:from>
    <xdr:ext cx="4143375" cy="647700"/>
    <xdr:sp>
      <xdr:nvSpPr>
        <xdr:cNvPr id="15" name="Shape 15"/>
        <xdr:cNvSpPr/>
      </xdr:nvSpPr>
      <xdr:spPr>
        <a:xfrm>
          <a:off x="3283838" y="3470438"/>
          <a:ext cx="4124325" cy="619125"/>
        </a:xfrm>
        <a:prstGeom prst="leftArrow">
          <a:avLst>
            <a:gd fmla="val 50000" name="adj1"/>
            <a:gd fmla="val 50000" name="adj2"/>
          </a:avLst>
        </a:prstGeom>
        <a:solidFill>
          <a:srgbClr val="FABF8E"/>
        </a:solidFill>
        <a:ln cap="flat" cmpd="sng" w="25400">
          <a:solidFill>
            <a:srgbClr val="FF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200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DATA</a:t>
          </a:r>
          <a:r>
            <a:rPr b="0" lang="en-US" sz="1200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 YANG PERLU DIISI DI DALAM PORTAL LAPORAN AKTIVITI PELAJAR BAHAGIAN PENILAIAN PERLAKSAAN AKTIVITI</a:t>
          </a:r>
          <a:endParaRPr b="1" i="1" sz="1200" u="sng">
            <a:solidFill>
              <a:srgbClr val="000000"/>
            </a:solidFill>
            <a:latin typeface="Arial Black"/>
            <a:ea typeface="Arial Black"/>
            <a:cs typeface="Arial Black"/>
            <a:sym typeface="Arial Black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43"/>
    <col customWidth="1" min="3" max="7" width="8.71"/>
    <col customWidth="1" min="8" max="8" width="9.43"/>
    <col customWidth="1" min="9" max="53" width="8.71"/>
  </cols>
  <sheetData>
    <row r="1" ht="14.25" customHeight="1">
      <c r="A1" s="1"/>
      <c r="B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ht="14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ht="14.25" customHeight="1">
      <c r="A3" s="1"/>
      <c r="B3" s="1" t="s">
        <v>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4.25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ht="14.2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 t="s">
        <v>2</v>
      </c>
      <c r="Y5" s="5" t="s">
        <v>3</v>
      </c>
      <c r="Z5" s="5" t="s">
        <v>4</v>
      </c>
      <c r="AA5" s="5" t="s">
        <v>5</v>
      </c>
      <c r="AB5" s="5" t="s">
        <v>6</v>
      </c>
      <c r="AC5" s="5" t="s">
        <v>7</v>
      </c>
      <c r="AD5" s="5" t="s">
        <v>8</v>
      </c>
      <c r="AE5" s="5" t="s">
        <v>9</v>
      </c>
      <c r="AF5" s="5" t="s">
        <v>10</v>
      </c>
      <c r="AG5" s="5" t="s">
        <v>11</v>
      </c>
      <c r="AH5" s="5" t="s">
        <v>12</v>
      </c>
      <c r="AI5" s="5" t="s">
        <v>13</v>
      </c>
      <c r="AJ5" s="6" t="s">
        <v>14</v>
      </c>
      <c r="AK5" s="6" t="s">
        <v>15</v>
      </c>
      <c r="AL5" s="6" t="s">
        <v>16</v>
      </c>
      <c r="AM5" s="6" t="s">
        <v>17</v>
      </c>
      <c r="AN5" s="6" t="s">
        <v>18</v>
      </c>
      <c r="AO5" s="6" t="s">
        <v>19</v>
      </c>
      <c r="AP5" s="6" t="s">
        <v>20</v>
      </c>
      <c r="AQ5" s="6" t="s">
        <v>21</v>
      </c>
      <c r="AR5" s="6" t="s">
        <v>22</v>
      </c>
      <c r="AS5" s="6" t="s">
        <v>23</v>
      </c>
      <c r="AT5" s="6" t="s">
        <v>24</v>
      </c>
      <c r="AU5" s="6" t="s">
        <v>25</v>
      </c>
      <c r="AV5" s="6" t="s">
        <v>26</v>
      </c>
      <c r="AW5" s="6" t="s">
        <v>27</v>
      </c>
      <c r="AX5" s="6" t="s">
        <v>28</v>
      </c>
      <c r="AY5" s="6" t="s">
        <v>29</v>
      </c>
      <c r="AZ5" s="6" t="s">
        <v>30</v>
      </c>
      <c r="BA5" s="6" t="s">
        <v>31</v>
      </c>
    </row>
    <row r="6" ht="14.25" customHeight="1">
      <c r="A6" s="7" t="s">
        <v>32</v>
      </c>
      <c r="B6" s="8" t="s">
        <v>33</v>
      </c>
      <c r="C6" s="9"/>
      <c r="D6" s="9"/>
      <c r="E6" s="10"/>
      <c r="F6" s="11" t="s">
        <v>34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ht="14.25" customHeight="1">
      <c r="A7" s="16"/>
      <c r="B7" s="17"/>
      <c r="E7" s="18"/>
      <c r="F7" s="11" t="s">
        <v>35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ht="14.25" customHeight="1">
      <c r="A8" s="19"/>
      <c r="B8" s="20"/>
      <c r="C8" s="21"/>
      <c r="D8" s="21"/>
      <c r="E8" s="22"/>
      <c r="F8" s="11" t="s">
        <v>36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ht="14.25" customHeight="1">
      <c r="A9" s="7" t="s">
        <v>37</v>
      </c>
      <c r="B9" s="8" t="s">
        <v>38</v>
      </c>
      <c r="C9" s="9"/>
      <c r="D9" s="9"/>
      <c r="E9" s="9"/>
      <c r="F9" s="11" t="s">
        <v>39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ht="14.25" customHeight="1">
      <c r="A10" s="16"/>
      <c r="B10" s="17"/>
      <c r="F10" s="11" t="s">
        <v>40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ht="14.25" customHeight="1">
      <c r="A11" s="19"/>
      <c r="B11" s="20"/>
      <c r="C11" s="21"/>
      <c r="D11" s="21"/>
      <c r="E11" s="21"/>
      <c r="F11" s="11" t="s">
        <v>36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ht="14.25" customHeight="1">
      <c r="A12" s="7" t="s">
        <v>41</v>
      </c>
      <c r="B12" s="8" t="s">
        <v>42</v>
      </c>
      <c r="C12" s="9"/>
      <c r="D12" s="9"/>
      <c r="E12" s="9"/>
      <c r="F12" s="11" t="s">
        <v>43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ht="14.25" customHeight="1">
      <c r="A13" s="19"/>
      <c r="B13" s="20"/>
      <c r="C13" s="21"/>
      <c r="D13" s="21"/>
      <c r="E13" s="21"/>
      <c r="F13" s="11" t="s">
        <v>44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ht="14.25" customHeight="1">
      <c r="A14" s="7" t="s">
        <v>45</v>
      </c>
      <c r="B14" s="8" t="s">
        <v>46</v>
      </c>
      <c r="C14" s="9"/>
      <c r="D14" s="9"/>
      <c r="E14" s="9"/>
      <c r="F14" s="11" t="s">
        <v>47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ht="14.25" customHeight="1">
      <c r="A15" s="19"/>
      <c r="B15" s="20"/>
      <c r="C15" s="21"/>
      <c r="D15" s="21"/>
      <c r="E15" s="21"/>
      <c r="F15" s="11" t="s">
        <v>48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ht="14.25" customHeight="1">
      <c r="A16" s="23" t="s">
        <v>49</v>
      </c>
      <c r="B16" s="11" t="s">
        <v>50</v>
      </c>
      <c r="C16" s="12"/>
      <c r="D16" s="12"/>
      <c r="E16" s="12"/>
      <c r="F16" s="11" t="s">
        <v>51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ht="14.25" customHeight="1">
      <c r="A17" s="23" t="s">
        <v>52</v>
      </c>
      <c r="B17" s="11" t="s">
        <v>53</v>
      </c>
      <c r="C17" s="12"/>
      <c r="D17" s="12"/>
      <c r="E17" s="13"/>
      <c r="F17" s="11" t="s">
        <v>54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ht="14.25" customHeight="1">
      <c r="A18" s="7" t="s">
        <v>55</v>
      </c>
      <c r="B18" s="8" t="s">
        <v>56</v>
      </c>
      <c r="C18" s="9"/>
      <c r="D18" s="9"/>
      <c r="E18" s="9"/>
      <c r="F18" s="11" t="s">
        <v>57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ht="14.25" customHeight="1">
      <c r="A19" s="19"/>
      <c r="B19" s="20"/>
      <c r="C19" s="21"/>
      <c r="D19" s="21"/>
      <c r="E19" s="21"/>
      <c r="F19" s="11" t="s">
        <v>58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ht="14.25" customHeight="1">
      <c r="A20" s="23" t="s">
        <v>59</v>
      </c>
      <c r="B20" s="11" t="s">
        <v>60</v>
      </c>
      <c r="C20" s="12"/>
      <c r="D20" s="12"/>
      <c r="E20" s="13"/>
      <c r="F20" s="11" t="s">
        <v>61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ht="14.25" customHeight="1">
      <c r="A21" s="24"/>
      <c r="B21" s="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ht="14.25" customHeight="1">
      <c r="A22" s="24"/>
      <c r="B22" s="25" t="s">
        <v>62</v>
      </c>
      <c r="C22" s="26" t="s">
        <v>63</v>
      </c>
      <c r="D22" s="26" t="s">
        <v>64</v>
      </c>
      <c r="E22" s="26" t="s">
        <v>65</v>
      </c>
      <c r="F22" s="26" t="s">
        <v>66</v>
      </c>
      <c r="G22" s="26" t="s">
        <v>67</v>
      </c>
      <c r="H22" s="26" t="s">
        <v>68</v>
      </c>
      <c r="I22" s="26" t="s">
        <v>69</v>
      </c>
      <c r="J22" s="26" t="s">
        <v>70</v>
      </c>
      <c r="K22" s="26" t="s">
        <v>71</v>
      </c>
      <c r="L22" s="26" t="s">
        <v>72</v>
      </c>
      <c r="M22" s="26" t="s">
        <v>49</v>
      </c>
      <c r="N22" s="26" t="s">
        <v>52</v>
      </c>
      <c r="O22" s="26" t="s">
        <v>73</v>
      </c>
      <c r="P22" s="26" t="s">
        <v>74</v>
      </c>
      <c r="Q22" s="24"/>
      <c r="R22" s="24"/>
      <c r="S22" s="26" t="s">
        <v>75</v>
      </c>
      <c r="T22" s="26" t="s">
        <v>76</v>
      </c>
      <c r="U22" s="26" t="s">
        <v>77</v>
      </c>
      <c r="V22" s="26" t="s">
        <v>78</v>
      </c>
      <c r="W22" s="26" t="s">
        <v>79</v>
      </c>
      <c r="X22" s="26" t="s">
        <v>80</v>
      </c>
      <c r="Y22" s="26" t="s">
        <v>81</v>
      </c>
      <c r="Z22" s="26" t="s">
        <v>82</v>
      </c>
      <c r="AA22" s="26" t="s">
        <v>83</v>
      </c>
      <c r="AB22" s="26" t="s">
        <v>84</v>
      </c>
      <c r="AC22" s="26" t="s">
        <v>85</v>
      </c>
      <c r="AD22" s="26" t="s">
        <v>86</v>
      </c>
      <c r="AE22" s="26" t="s">
        <v>87</v>
      </c>
      <c r="AF22" s="26" t="s">
        <v>88</v>
      </c>
      <c r="AG22" s="24"/>
      <c r="AH22" s="24"/>
      <c r="AI22" s="24"/>
      <c r="AJ22" s="24"/>
      <c r="AK22" s="24"/>
      <c r="AL22" s="24"/>
      <c r="AM22" s="24"/>
      <c r="AN22" s="24"/>
      <c r="AO22" s="24"/>
    </row>
    <row r="23" ht="14.25" customHeight="1">
      <c r="A23" s="24"/>
      <c r="B23" s="5">
        <v>1.0</v>
      </c>
      <c r="C23" s="27">
        <f>COUNTIF($X$6:$BA$6,1)</f>
        <v>0</v>
      </c>
      <c r="D23" s="27">
        <f>COUNTIF($X$7:$BA$7,1)</f>
        <v>0</v>
      </c>
      <c r="E23" s="27">
        <f>COUNTIF($X$8:$BA$8,1)</f>
        <v>0</v>
      </c>
      <c r="F23" s="27">
        <f>COUNTIF($X$9:$BA$9,1)</f>
        <v>0</v>
      </c>
      <c r="G23" s="27">
        <f>COUNTIF($X$10:$BA$10,1)</f>
        <v>0</v>
      </c>
      <c r="H23" s="27">
        <f>COUNTIF($X$11:$BA$11,1)</f>
        <v>0</v>
      </c>
      <c r="I23" s="27">
        <f>COUNTIF($X$12:$BA$12,1)</f>
        <v>0</v>
      </c>
      <c r="J23" s="27">
        <f>COUNTIF($X$13:$BA$13,1)</f>
        <v>0</v>
      </c>
      <c r="K23" s="27">
        <f>COUNTIF($X$14:$BA$14,1)</f>
        <v>0</v>
      </c>
      <c r="L23" s="27">
        <f>COUNTIF($X$15:$BA$15,1)</f>
        <v>0</v>
      </c>
      <c r="M23" s="27">
        <f>COUNTIF($X$16:$BA$16,1)</f>
        <v>0</v>
      </c>
      <c r="N23" s="27">
        <f>COUNTIF($X$17:$BA$17,1)</f>
        <v>0</v>
      </c>
      <c r="O23" s="27">
        <f>COUNTIF($X$18:$BA$18,1)</f>
        <v>0</v>
      </c>
      <c r="P23" s="27">
        <f>COUNTIF($X$19:$BA$19,1)</f>
        <v>0</v>
      </c>
      <c r="Q23" s="24"/>
      <c r="R23" s="28" t="s">
        <v>89</v>
      </c>
      <c r="S23" s="29" t="str">
        <f t="shared" ref="S23:S27" si="2">(C23/$C$28)*100</f>
        <v>#DIV/0!</v>
      </c>
      <c r="T23" s="29" t="str">
        <f t="shared" ref="T23:T27" si="3">(D23/$D$28)*100</f>
        <v>#DIV/0!</v>
      </c>
      <c r="U23" s="29" t="str">
        <f t="shared" ref="U23:U27" si="4">(E23/$E$28)*100</f>
        <v>#DIV/0!</v>
      </c>
      <c r="V23" s="29" t="str">
        <f t="shared" ref="V23:V27" si="5">(F23/$F$28)*100</f>
        <v>#DIV/0!</v>
      </c>
      <c r="W23" s="29" t="str">
        <f t="shared" ref="W23:AF23" si="1">(G23/$G$28)*100</f>
        <v>#DIV/0!</v>
      </c>
      <c r="X23" s="29" t="str">
        <f t="shared" si="1"/>
        <v>#DIV/0!</v>
      </c>
      <c r="Y23" s="29" t="str">
        <f t="shared" si="1"/>
        <v>#DIV/0!</v>
      </c>
      <c r="Z23" s="29" t="str">
        <f t="shared" si="1"/>
        <v>#DIV/0!</v>
      </c>
      <c r="AA23" s="29" t="str">
        <f t="shared" si="1"/>
        <v>#DIV/0!</v>
      </c>
      <c r="AB23" s="29" t="str">
        <f t="shared" si="1"/>
        <v>#DIV/0!</v>
      </c>
      <c r="AC23" s="29" t="str">
        <f t="shared" si="1"/>
        <v>#DIV/0!</v>
      </c>
      <c r="AD23" s="29" t="str">
        <f t="shared" si="1"/>
        <v>#DIV/0!</v>
      </c>
      <c r="AE23" s="29" t="str">
        <f t="shared" si="1"/>
        <v>#DIV/0!</v>
      </c>
      <c r="AF23" s="29" t="str">
        <f t="shared" si="1"/>
        <v>#DIV/0!</v>
      </c>
      <c r="AG23" s="24"/>
      <c r="AH23" s="24"/>
      <c r="AI23" s="24"/>
      <c r="AJ23" s="24"/>
      <c r="AK23" s="24"/>
      <c r="AL23" s="24"/>
      <c r="AM23" s="24"/>
      <c r="AN23" s="24"/>
      <c r="AO23" s="24"/>
    </row>
    <row r="24" ht="14.25" customHeight="1">
      <c r="A24" s="24"/>
      <c r="B24" s="5">
        <v>2.0</v>
      </c>
      <c r="C24" s="27">
        <f>COUNTIF($X$6:$BA$6,2)</f>
        <v>0</v>
      </c>
      <c r="D24" s="27">
        <f>COUNTIF($X$7:$BA$7,2)</f>
        <v>0</v>
      </c>
      <c r="E24" s="27">
        <f>COUNTIF($X$8:$BA$8,2)</f>
        <v>0</v>
      </c>
      <c r="F24" s="27">
        <f>COUNTIF($X$9:$BA$9,2)</f>
        <v>0</v>
      </c>
      <c r="G24" s="27">
        <f>COUNTIF($X$10:$BA$10,2)</f>
        <v>0</v>
      </c>
      <c r="H24" s="27">
        <f>COUNTIF($X$11:$BA$11,2)</f>
        <v>0</v>
      </c>
      <c r="I24" s="27">
        <f>COUNTIF($X$12:$BA$12,2)</f>
        <v>0</v>
      </c>
      <c r="J24" s="27">
        <f>COUNTIF($X$13:$BA$13,2)</f>
        <v>0</v>
      </c>
      <c r="K24" s="27">
        <f>COUNTIF($X$14:$BA$14,2)</f>
        <v>0</v>
      </c>
      <c r="L24" s="27">
        <f>COUNTIF($X$15:$BA$15,2)</f>
        <v>0</v>
      </c>
      <c r="M24" s="27">
        <f>COUNTIF($X$16:$BA$16,2)</f>
        <v>0</v>
      </c>
      <c r="N24" s="27">
        <f>COUNTIF($X$17:$BA$17,2)</f>
        <v>0</v>
      </c>
      <c r="O24" s="27">
        <f>COUNTIF($X$18:$BA$18,2)</f>
        <v>0</v>
      </c>
      <c r="P24" s="27">
        <f>COUNTIF($X$19:$BA$19,2)</f>
        <v>0</v>
      </c>
      <c r="Q24" s="24"/>
      <c r="R24" s="28" t="s">
        <v>90</v>
      </c>
      <c r="S24" s="29" t="str">
        <f t="shared" si="2"/>
        <v>#DIV/0!</v>
      </c>
      <c r="T24" s="29" t="str">
        <f t="shared" si="3"/>
        <v>#DIV/0!</v>
      </c>
      <c r="U24" s="29" t="str">
        <f t="shared" si="4"/>
        <v>#DIV/0!</v>
      </c>
      <c r="V24" s="29" t="str">
        <f t="shared" si="5"/>
        <v>#DIV/0!</v>
      </c>
      <c r="W24" s="29" t="str">
        <f t="shared" ref="W24:AF24" si="6">(G24/$G$28)*100</f>
        <v>#DIV/0!</v>
      </c>
      <c r="X24" s="29" t="str">
        <f t="shared" si="6"/>
        <v>#DIV/0!</v>
      </c>
      <c r="Y24" s="29" t="str">
        <f t="shared" si="6"/>
        <v>#DIV/0!</v>
      </c>
      <c r="Z24" s="29" t="str">
        <f t="shared" si="6"/>
        <v>#DIV/0!</v>
      </c>
      <c r="AA24" s="29" t="str">
        <f t="shared" si="6"/>
        <v>#DIV/0!</v>
      </c>
      <c r="AB24" s="29" t="str">
        <f t="shared" si="6"/>
        <v>#DIV/0!</v>
      </c>
      <c r="AC24" s="29" t="str">
        <f t="shared" si="6"/>
        <v>#DIV/0!</v>
      </c>
      <c r="AD24" s="29" t="str">
        <f t="shared" si="6"/>
        <v>#DIV/0!</v>
      </c>
      <c r="AE24" s="29" t="str">
        <f t="shared" si="6"/>
        <v>#DIV/0!</v>
      </c>
      <c r="AF24" s="29" t="str">
        <f t="shared" si="6"/>
        <v>#DIV/0!</v>
      </c>
      <c r="AG24" s="24"/>
      <c r="AH24" s="24"/>
      <c r="AI24" s="24"/>
      <c r="AJ24" s="24"/>
      <c r="AK24" s="24"/>
      <c r="AL24" s="24"/>
      <c r="AM24" s="24"/>
      <c r="AN24" s="24"/>
      <c r="AO24" s="24"/>
    </row>
    <row r="25" ht="14.25" customHeight="1">
      <c r="A25" s="24"/>
      <c r="B25" s="5">
        <v>3.0</v>
      </c>
      <c r="C25" s="27">
        <f>COUNTIF($X$6:$BA$6,3)</f>
        <v>0</v>
      </c>
      <c r="D25" s="27">
        <f>COUNTIF($X$7:$BA$7,3)</f>
        <v>0</v>
      </c>
      <c r="E25" s="27">
        <f>COUNTIF($X$8:$BA$8,3)</f>
        <v>0</v>
      </c>
      <c r="F25" s="27">
        <f>COUNTIF($X$9:$BA$9,3)</f>
        <v>0</v>
      </c>
      <c r="G25" s="27">
        <f>COUNTIF($X$10:$BA$10,3)</f>
        <v>0</v>
      </c>
      <c r="H25" s="27">
        <f>COUNTIF($X$11:$BA$11,3)</f>
        <v>0</v>
      </c>
      <c r="I25" s="27">
        <f>COUNTIF($X$12:$BA$12,3)</f>
        <v>0</v>
      </c>
      <c r="J25" s="27">
        <f>COUNTIF($X$13:$BA$13,3)</f>
        <v>0</v>
      </c>
      <c r="K25" s="27">
        <f>COUNTIF($X$14:$BA$14,3)</f>
        <v>0</v>
      </c>
      <c r="L25" s="27">
        <f>COUNTIF($X$15:$BA$15,3)</f>
        <v>0</v>
      </c>
      <c r="M25" s="27">
        <f>COUNTIF($X$16:$BA$16,3)</f>
        <v>0</v>
      </c>
      <c r="N25" s="27">
        <f>COUNTIF($X$17:$BA$17,3)</f>
        <v>0</v>
      </c>
      <c r="O25" s="27">
        <f>COUNTIF($X$18:$BA$18,3)</f>
        <v>0</v>
      </c>
      <c r="P25" s="27">
        <f>COUNTIF($X$19:$BA$19,3)</f>
        <v>0</v>
      </c>
      <c r="Q25" s="24"/>
      <c r="R25" s="28" t="s">
        <v>91</v>
      </c>
      <c r="S25" s="29" t="str">
        <f t="shared" si="2"/>
        <v>#DIV/0!</v>
      </c>
      <c r="T25" s="29" t="str">
        <f t="shared" si="3"/>
        <v>#DIV/0!</v>
      </c>
      <c r="U25" s="29" t="str">
        <f t="shared" si="4"/>
        <v>#DIV/0!</v>
      </c>
      <c r="V25" s="29" t="str">
        <f t="shared" si="5"/>
        <v>#DIV/0!</v>
      </c>
      <c r="W25" s="29" t="str">
        <f t="shared" ref="W25:AF25" si="7">(G25/$G$28)*100</f>
        <v>#DIV/0!</v>
      </c>
      <c r="X25" s="29" t="str">
        <f t="shared" si="7"/>
        <v>#DIV/0!</v>
      </c>
      <c r="Y25" s="29" t="str">
        <f t="shared" si="7"/>
        <v>#DIV/0!</v>
      </c>
      <c r="Z25" s="29" t="str">
        <f t="shared" si="7"/>
        <v>#DIV/0!</v>
      </c>
      <c r="AA25" s="29" t="str">
        <f t="shared" si="7"/>
        <v>#DIV/0!</v>
      </c>
      <c r="AB25" s="29" t="str">
        <f t="shared" si="7"/>
        <v>#DIV/0!</v>
      </c>
      <c r="AC25" s="29" t="str">
        <f t="shared" si="7"/>
        <v>#DIV/0!</v>
      </c>
      <c r="AD25" s="29" t="str">
        <f t="shared" si="7"/>
        <v>#DIV/0!</v>
      </c>
      <c r="AE25" s="29" t="str">
        <f t="shared" si="7"/>
        <v>#DIV/0!</v>
      </c>
      <c r="AF25" s="29" t="str">
        <f t="shared" si="7"/>
        <v>#DIV/0!</v>
      </c>
      <c r="AG25" s="24"/>
      <c r="AH25" s="24"/>
      <c r="AI25" s="24"/>
      <c r="AJ25" s="24"/>
      <c r="AK25" s="24"/>
      <c r="AL25" s="24"/>
      <c r="AM25" s="24"/>
      <c r="AN25" s="24"/>
      <c r="AO25" s="24"/>
    </row>
    <row r="26" ht="14.25" customHeight="1">
      <c r="A26" s="24"/>
      <c r="B26" s="5">
        <v>4.0</v>
      </c>
      <c r="C26" s="27">
        <f>COUNTIF($X$6:$BA$6,4)</f>
        <v>0</v>
      </c>
      <c r="D26" s="27">
        <f>COUNTIF($X$7:$BA$7,4)</f>
        <v>0</v>
      </c>
      <c r="E26" s="27">
        <f>COUNTIF($X$8:$BA$8,4)</f>
        <v>0</v>
      </c>
      <c r="F26" s="27">
        <f>COUNTIF($X$9:$BA$9,4)</f>
        <v>0</v>
      </c>
      <c r="G26" s="27">
        <f>COUNTIF($X$10:$BA$10,4)</f>
        <v>0</v>
      </c>
      <c r="H26" s="27">
        <f>COUNTIF($X$11:$BA$11,4)</f>
        <v>0</v>
      </c>
      <c r="I26" s="27">
        <f>COUNTIF($X$12:$BA$12,4)</f>
        <v>0</v>
      </c>
      <c r="J26" s="27">
        <f>COUNTIF($X$13:$BA$13,4)</f>
        <v>0</v>
      </c>
      <c r="K26" s="27">
        <f>COUNTIF($X$14:$BA$14,4)</f>
        <v>0</v>
      </c>
      <c r="L26" s="27">
        <f>COUNTIF($X$15:$BA$15,4)</f>
        <v>0</v>
      </c>
      <c r="M26" s="27">
        <f>COUNTIF($X$16:$BA$16,4)</f>
        <v>0</v>
      </c>
      <c r="N26" s="27">
        <f>COUNTIF($X$17:$BA$17,4)</f>
        <v>0</v>
      </c>
      <c r="O26" s="27">
        <f>COUNTIF($X$18:$BA$18,4)</f>
        <v>0</v>
      </c>
      <c r="P26" s="27">
        <f>COUNTIF($X$19:$BA$19,4)</f>
        <v>0</v>
      </c>
      <c r="Q26" s="24"/>
      <c r="R26" s="28" t="s">
        <v>92</v>
      </c>
      <c r="S26" s="29" t="str">
        <f t="shared" si="2"/>
        <v>#DIV/0!</v>
      </c>
      <c r="T26" s="29" t="str">
        <f t="shared" si="3"/>
        <v>#DIV/0!</v>
      </c>
      <c r="U26" s="29" t="str">
        <f t="shared" si="4"/>
        <v>#DIV/0!</v>
      </c>
      <c r="V26" s="29" t="str">
        <f t="shared" si="5"/>
        <v>#DIV/0!</v>
      </c>
      <c r="W26" s="29" t="str">
        <f t="shared" ref="W26:AF26" si="8">(G26/$G$28)*100</f>
        <v>#DIV/0!</v>
      </c>
      <c r="X26" s="29" t="str">
        <f t="shared" si="8"/>
        <v>#DIV/0!</v>
      </c>
      <c r="Y26" s="29" t="str">
        <f t="shared" si="8"/>
        <v>#DIV/0!</v>
      </c>
      <c r="Z26" s="29" t="str">
        <f t="shared" si="8"/>
        <v>#DIV/0!</v>
      </c>
      <c r="AA26" s="29" t="str">
        <f t="shared" si="8"/>
        <v>#DIV/0!</v>
      </c>
      <c r="AB26" s="29" t="str">
        <f t="shared" si="8"/>
        <v>#DIV/0!</v>
      </c>
      <c r="AC26" s="29" t="str">
        <f t="shared" si="8"/>
        <v>#DIV/0!</v>
      </c>
      <c r="AD26" s="29" t="str">
        <f t="shared" si="8"/>
        <v>#DIV/0!</v>
      </c>
      <c r="AE26" s="29" t="str">
        <f t="shared" si="8"/>
        <v>#DIV/0!</v>
      </c>
      <c r="AF26" s="29" t="str">
        <f t="shared" si="8"/>
        <v>#DIV/0!</v>
      </c>
      <c r="AG26" s="24"/>
      <c r="AH26" s="24"/>
      <c r="AI26" s="24"/>
      <c r="AJ26" s="24"/>
      <c r="AK26" s="24"/>
      <c r="AL26" s="24"/>
      <c r="AM26" s="24"/>
      <c r="AN26" s="24"/>
      <c r="AO26" s="24"/>
    </row>
    <row r="27" ht="14.25" customHeight="1">
      <c r="A27" s="24"/>
      <c r="B27" s="5">
        <v>5.0</v>
      </c>
      <c r="C27" s="27">
        <f>COUNTIF($X$6:$BA$6,5)</f>
        <v>0</v>
      </c>
      <c r="D27" s="27">
        <f>COUNTIF($X$7:$BA$7,5)</f>
        <v>0</v>
      </c>
      <c r="E27" s="27">
        <f>COUNTIF($X$8:$BA$8,5)</f>
        <v>0</v>
      </c>
      <c r="F27" s="27">
        <f>COUNTIF($X$9:$BA$9,5)</f>
        <v>0</v>
      </c>
      <c r="G27" s="27">
        <f>COUNTIF($X$10:$BA$10,5)</f>
        <v>0</v>
      </c>
      <c r="H27" s="27">
        <f>COUNTIF($X$11:$BA$11,5)</f>
        <v>0</v>
      </c>
      <c r="I27" s="27">
        <f>COUNTIF($X$12:$BA$12,5)</f>
        <v>0</v>
      </c>
      <c r="J27" s="27">
        <f>COUNTIF($X$13:$BA$13,5)</f>
        <v>0</v>
      </c>
      <c r="K27" s="27">
        <f>COUNTIF($X$14:$BA$14,5)</f>
        <v>0</v>
      </c>
      <c r="L27" s="27">
        <f>COUNTIF($X$15:$AI$15,5)</f>
        <v>0</v>
      </c>
      <c r="M27" s="27">
        <f>COUNTIF($X$16:$BA$16,5)</f>
        <v>0</v>
      </c>
      <c r="N27" s="27">
        <f>COUNTIF($X$17:$BA$17,5)</f>
        <v>0</v>
      </c>
      <c r="O27" s="27">
        <f>COUNTIF($X$18:$BA$18,5)</f>
        <v>0</v>
      </c>
      <c r="P27" s="27">
        <f>COUNTIF($X$19:$BA$19,5)</f>
        <v>0</v>
      </c>
      <c r="Q27" s="24"/>
      <c r="R27" s="28" t="s">
        <v>93</v>
      </c>
      <c r="S27" s="29" t="str">
        <f t="shared" si="2"/>
        <v>#DIV/0!</v>
      </c>
      <c r="T27" s="29" t="str">
        <f t="shared" si="3"/>
        <v>#DIV/0!</v>
      </c>
      <c r="U27" s="29" t="str">
        <f t="shared" si="4"/>
        <v>#DIV/0!</v>
      </c>
      <c r="V27" s="29" t="str">
        <f t="shared" si="5"/>
        <v>#DIV/0!</v>
      </c>
      <c r="W27" s="29" t="str">
        <f t="shared" ref="W27:AF27" si="9">(G27/$G$28)*100</f>
        <v>#DIV/0!</v>
      </c>
      <c r="X27" s="29" t="str">
        <f t="shared" si="9"/>
        <v>#DIV/0!</v>
      </c>
      <c r="Y27" s="29" t="str">
        <f t="shared" si="9"/>
        <v>#DIV/0!</v>
      </c>
      <c r="Z27" s="29" t="str">
        <f t="shared" si="9"/>
        <v>#DIV/0!</v>
      </c>
      <c r="AA27" s="29" t="str">
        <f t="shared" si="9"/>
        <v>#DIV/0!</v>
      </c>
      <c r="AB27" s="29" t="str">
        <f t="shared" si="9"/>
        <v>#DIV/0!</v>
      </c>
      <c r="AC27" s="29" t="str">
        <f t="shared" si="9"/>
        <v>#DIV/0!</v>
      </c>
      <c r="AD27" s="29" t="str">
        <f t="shared" si="9"/>
        <v>#DIV/0!</v>
      </c>
      <c r="AE27" s="29" t="str">
        <f t="shared" si="9"/>
        <v>#DIV/0!</v>
      </c>
      <c r="AF27" s="29" t="str">
        <f t="shared" si="9"/>
        <v>#DIV/0!</v>
      </c>
      <c r="AG27" s="24"/>
      <c r="AH27" s="24"/>
      <c r="AI27" s="24"/>
      <c r="AJ27" s="24"/>
      <c r="AK27" s="24"/>
      <c r="AL27" s="24"/>
      <c r="AM27" s="24"/>
      <c r="AN27" s="24"/>
      <c r="AO27" s="24"/>
    </row>
    <row r="28" ht="14.25" customHeight="1">
      <c r="A28" s="24"/>
      <c r="B28" s="25" t="s">
        <v>94</v>
      </c>
      <c r="C28" s="26">
        <f t="shared" ref="C28:P28" si="10">SUM(C23:C27)</f>
        <v>0</v>
      </c>
      <c r="D28" s="26">
        <f t="shared" si="10"/>
        <v>0</v>
      </c>
      <c r="E28" s="26">
        <f t="shared" si="10"/>
        <v>0</v>
      </c>
      <c r="F28" s="26">
        <f t="shared" si="10"/>
        <v>0</v>
      </c>
      <c r="G28" s="26">
        <f t="shared" si="10"/>
        <v>0</v>
      </c>
      <c r="H28" s="26">
        <f t="shared" si="10"/>
        <v>0</v>
      </c>
      <c r="I28" s="26">
        <f t="shared" si="10"/>
        <v>0</v>
      </c>
      <c r="J28" s="26">
        <f t="shared" si="10"/>
        <v>0</v>
      </c>
      <c r="K28" s="26">
        <f t="shared" si="10"/>
        <v>0</v>
      </c>
      <c r="L28" s="26">
        <f t="shared" si="10"/>
        <v>0</v>
      </c>
      <c r="M28" s="26">
        <f t="shared" si="10"/>
        <v>0</v>
      </c>
      <c r="N28" s="26">
        <f t="shared" si="10"/>
        <v>0</v>
      </c>
      <c r="O28" s="26">
        <f t="shared" si="10"/>
        <v>0</v>
      </c>
      <c r="P28" s="26">
        <f t="shared" si="10"/>
        <v>0</v>
      </c>
      <c r="Q28" s="24"/>
      <c r="R28" s="30" t="s">
        <v>95</v>
      </c>
      <c r="S28" s="30" t="str">
        <f t="shared" ref="S28:AF28" si="11">SUM(S23:S27)</f>
        <v>#DIV/0!</v>
      </c>
      <c r="T28" s="30" t="str">
        <f t="shared" si="11"/>
        <v>#DIV/0!</v>
      </c>
      <c r="U28" s="30" t="str">
        <f t="shared" si="11"/>
        <v>#DIV/0!</v>
      </c>
      <c r="V28" s="30" t="str">
        <f t="shared" si="11"/>
        <v>#DIV/0!</v>
      </c>
      <c r="W28" s="30" t="str">
        <f t="shared" si="11"/>
        <v>#DIV/0!</v>
      </c>
      <c r="X28" s="30" t="str">
        <f t="shared" si="11"/>
        <v>#DIV/0!</v>
      </c>
      <c r="Y28" s="30" t="str">
        <f t="shared" si="11"/>
        <v>#DIV/0!</v>
      </c>
      <c r="Z28" s="30" t="str">
        <f t="shared" si="11"/>
        <v>#DIV/0!</v>
      </c>
      <c r="AA28" s="30" t="str">
        <f t="shared" si="11"/>
        <v>#DIV/0!</v>
      </c>
      <c r="AB28" s="30" t="str">
        <f t="shared" si="11"/>
        <v>#DIV/0!</v>
      </c>
      <c r="AC28" s="30" t="str">
        <f t="shared" si="11"/>
        <v>#DIV/0!</v>
      </c>
      <c r="AD28" s="30" t="str">
        <f t="shared" si="11"/>
        <v>#DIV/0!</v>
      </c>
      <c r="AE28" s="31" t="str">
        <f t="shared" si="11"/>
        <v>#DIV/0!</v>
      </c>
      <c r="AF28" s="30" t="str">
        <f t="shared" si="11"/>
        <v>#DIV/0!</v>
      </c>
      <c r="AG28" s="24"/>
      <c r="AH28" s="24"/>
      <c r="AI28" s="24"/>
      <c r="AJ28" s="24"/>
      <c r="AK28" s="24"/>
      <c r="AL28" s="24"/>
      <c r="AM28" s="24"/>
      <c r="AN28" s="24"/>
      <c r="AO28" s="24"/>
    </row>
    <row r="29" ht="14.25" customHeight="1">
      <c r="A29" s="24"/>
      <c r="B29" s="32" t="s">
        <v>96</v>
      </c>
      <c r="C29" s="33">
        <f t="shared" ref="C29:P29" si="12">C28*5</f>
        <v>0</v>
      </c>
      <c r="D29" s="33">
        <f t="shared" si="12"/>
        <v>0</v>
      </c>
      <c r="E29" s="33">
        <f t="shared" si="12"/>
        <v>0</v>
      </c>
      <c r="F29" s="33">
        <f t="shared" si="12"/>
        <v>0</v>
      </c>
      <c r="G29" s="33">
        <f t="shared" si="12"/>
        <v>0</v>
      </c>
      <c r="H29" s="33">
        <f t="shared" si="12"/>
        <v>0</v>
      </c>
      <c r="I29" s="33">
        <f t="shared" si="12"/>
        <v>0</v>
      </c>
      <c r="J29" s="33">
        <f t="shared" si="12"/>
        <v>0</v>
      </c>
      <c r="K29" s="33">
        <f t="shared" si="12"/>
        <v>0</v>
      </c>
      <c r="L29" s="33">
        <f t="shared" si="12"/>
        <v>0</v>
      </c>
      <c r="M29" s="33">
        <f t="shared" si="12"/>
        <v>0</v>
      </c>
      <c r="N29" s="33">
        <f t="shared" si="12"/>
        <v>0</v>
      </c>
      <c r="O29" s="33">
        <f t="shared" si="12"/>
        <v>0</v>
      </c>
      <c r="P29" s="33">
        <f t="shared" si="12"/>
        <v>0</v>
      </c>
      <c r="Q29" s="2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4"/>
      <c r="AH29" s="24"/>
      <c r="AI29" s="24"/>
      <c r="AJ29" s="24"/>
      <c r="AK29" s="24"/>
      <c r="AL29" s="24"/>
      <c r="AM29" s="24"/>
      <c r="AN29" s="24"/>
      <c r="AO29" s="24"/>
    </row>
    <row r="30" ht="14.25" customHeight="1">
      <c r="A30" s="24"/>
      <c r="B30" s="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ht="14.25" customHeight="1">
      <c r="A31" s="24"/>
      <c r="B31" s="34" t="s">
        <v>97</v>
      </c>
      <c r="C31" s="27">
        <f t="shared" ref="C31:C35" si="13">B23*C23</f>
        <v>0</v>
      </c>
      <c r="D31" s="27">
        <f t="shared" ref="D31:D35" si="14">B23*D23</f>
        <v>0</v>
      </c>
      <c r="E31" s="27">
        <f t="shared" ref="E31:E35" si="15">B23*E23</f>
        <v>0</v>
      </c>
      <c r="F31" s="27">
        <f t="shared" ref="F31:F35" si="16">B23*F23</f>
        <v>0</v>
      </c>
      <c r="G31" s="27">
        <f t="shared" ref="G31:G35" si="17">B23*G23</f>
        <v>0</v>
      </c>
      <c r="H31" s="27">
        <f t="shared" ref="H31:H35" si="18">B23*H23</f>
        <v>0</v>
      </c>
      <c r="I31" s="27">
        <f t="shared" ref="I31:I35" si="19">B23*I23</f>
        <v>0</v>
      </c>
      <c r="J31" s="27">
        <f t="shared" ref="J31:J35" si="20">B23*J23</f>
        <v>0</v>
      </c>
      <c r="K31" s="27">
        <f t="shared" ref="K31:K35" si="21">B23*K23</f>
        <v>0</v>
      </c>
      <c r="L31" s="27">
        <f t="shared" ref="L31:L35" si="22">B23*L23</f>
        <v>0</v>
      </c>
      <c r="M31" s="27">
        <f t="shared" ref="M31:M35" si="23">B23*M23</f>
        <v>0</v>
      </c>
      <c r="N31" s="27">
        <f t="shared" ref="N31:N35" si="24">B23*N23</f>
        <v>0</v>
      </c>
      <c r="O31" s="27">
        <f t="shared" ref="O31:O35" si="25">B23*O23</f>
        <v>0</v>
      </c>
      <c r="P31" s="27">
        <f t="shared" ref="P31:P35" si="26">B23*P23</f>
        <v>0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ht="14.25" customHeight="1">
      <c r="A32" s="24"/>
      <c r="B32" s="16"/>
      <c r="C32" s="27">
        <f t="shared" si="13"/>
        <v>0</v>
      </c>
      <c r="D32" s="27">
        <f t="shared" si="14"/>
        <v>0</v>
      </c>
      <c r="E32" s="27">
        <f t="shared" si="15"/>
        <v>0</v>
      </c>
      <c r="F32" s="27">
        <f t="shared" si="16"/>
        <v>0</v>
      </c>
      <c r="G32" s="27">
        <f t="shared" si="17"/>
        <v>0</v>
      </c>
      <c r="H32" s="27">
        <f t="shared" si="18"/>
        <v>0</v>
      </c>
      <c r="I32" s="27">
        <f t="shared" si="19"/>
        <v>0</v>
      </c>
      <c r="J32" s="27">
        <f t="shared" si="20"/>
        <v>0</v>
      </c>
      <c r="K32" s="27">
        <f t="shared" si="21"/>
        <v>0</v>
      </c>
      <c r="L32" s="27">
        <f t="shared" si="22"/>
        <v>0</v>
      </c>
      <c r="M32" s="27">
        <f t="shared" si="23"/>
        <v>0</v>
      </c>
      <c r="N32" s="27">
        <f t="shared" si="24"/>
        <v>0</v>
      </c>
      <c r="O32" s="27">
        <f t="shared" si="25"/>
        <v>0</v>
      </c>
      <c r="P32" s="27">
        <f t="shared" si="26"/>
        <v>0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L32" s="24"/>
      <c r="AM32" s="24"/>
      <c r="AN32" s="24"/>
      <c r="AO32" s="24"/>
    </row>
    <row r="33" ht="14.25" customHeight="1">
      <c r="A33" s="24"/>
      <c r="B33" s="16"/>
      <c r="C33" s="27">
        <f t="shared" si="13"/>
        <v>0</v>
      </c>
      <c r="D33" s="27">
        <f t="shared" si="14"/>
        <v>0</v>
      </c>
      <c r="E33" s="27">
        <f t="shared" si="15"/>
        <v>0</v>
      </c>
      <c r="F33" s="27">
        <f t="shared" si="16"/>
        <v>0</v>
      </c>
      <c r="G33" s="27">
        <f t="shared" si="17"/>
        <v>0</v>
      </c>
      <c r="H33" s="27">
        <f t="shared" si="18"/>
        <v>0</v>
      </c>
      <c r="I33" s="27">
        <f t="shared" si="19"/>
        <v>0</v>
      </c>
      <c r="J33" s="27">
        <f t="shared" si="20"/>
        <v>0</v>
      </c>
      <c r="K33" s="27">
        <f t="shared" si="21"/>
        <v>0</v>
      </c>
      <c r="L33" s="27">
        <f t="shared" si="22"/>
        <v>0</v>
      </c>
      <c r="M33" s="27">
        <f t="shared" si="23"/>
        <v>0</v>
      </c>
      <c r="N33" s="27">
        <f t="shared" si="24"/>
        <v>0</v>
      </c>
      <c r="O33" s="27">
        <f t="shared" si="25"/>
        <v>0</v>
      </c>
      <c r="P33" s="27">
        <f t="shared" si="26"/>
        <v>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K33" s="24"/>
      <c r="AL33" s="24"/>
      <c r="AM33" s="24"/>
      <c r="AN33" s="24"/>
      <c r="AO33" s="24"/>
    </row>
    <row r="34" ht="14.25" customHeight="1">
      <c r="A34" s="24"/>
      <c r="B34" s="16"/>
      <c r="C34" s="27">
        <f t="shared" si="13"/>
        <v>0</v>
      </c>
      <c r="D34" s="27">
        <f t="shared" si="14"/>
        <v>0</v>
      </c>
      <c r="E34" s="27">
        <f t="shared" si="15"/>
        <v>0</v>
      </c>
      <c r="F34" s="27">
        <f t="shared" si="16"/>
        <v>0</v>
      </c>
      <c r="G34" s="27">
        <f t="shared" si="17"/>
        <v>0</v>
      </c>
      <c r="H34" s="27">
        <f t="shared" si="18"/>
        <v>0</v>
      </c>
      <c r="I34" s="27">
        <f t="shared" si="19"/>
        <v>0</v>
      </c>
      <c r="J34" s="27">
        <f t="shared" si="20"/>
        <v>0</v>
      </c>
      <c r="K34" s="27">
        <f t="shared" si="21"/>
        <v>0</v>
      </c>
      <c r="L34" s="27">
        <f t="shared" si="22"/>
        <v>0</v>
      </c>
      <c r="M34" s="27">
        <f t="shared" si="23"/>
        <v>0</v>
      </c>
      <c r="N34" s="27">
        <f t="shared" si="24"/>
        <v>0</v>
      </c>
      <c r="O34" s="27">
        <f t="shared" si="25"/>
        <v>0</v>
      </c>
      <c r="P34" s="27">
        <f t="shared" si="26"/>
        <v>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K34" s="24"/>
      <c r="AL34" s="24"/>
      <c r="AM34" s="24"/>
      <c r="AN34" s="24"/>
      <c r="AO34" s="24"/>
    </row>
    <row r="35" ht="14.25" customHeight="1">
      <c r="A35" s="24"/>
      <c r="B35" s="16"/>
      <c r="C35" s="27">
        <f t="shared" si="13"/>
        <v>0</v>
      </c>
      <c r="D35" s="27">
        <f t="shared" si="14"/>
        <v>0</v>
      </c>
      <c r="E35" s="27">
        <f t="shared" si="15"/>
        <v>0</v>
      </c>
      <c r="F35" s="27">
        <f t="shared" si="16"/>
        <v>0</v>
      </c>
      <c r="G35" s="27">
        <f t="shared" si="17"/>
        <v>0</v>
      </c>
      <c r="H35" s="27">
        <f t="shared" si="18"/>
        <v>0</v>
      </c>
      <c r="I35" s="27">
        <f t="shared" si="19"/>
        <v>0</v>
      </c>
      <c r="J35" s="27">
        <f t="shared" si="20"/>
        <v>0</v>
      </c>
      <c r="K35" s="27">
        <f t="shared" si="21"/>
        <v>0</v>
      </c>
      <c r="L35" s="27">
        <f t="shared" si="22"/>
        <v>0</v>
      </c>
      <c r="M35" s="27">
        <f t="shared" si="23"/>
        <v>0</v>
      </c>
      <c r="N35" s="27">
        <f t="shared" si="24"/>
        <v>0</v>
      </c>
      <c r="O35" s="27">
        <f t="shared" si="25"/>
        <v>0</v>
      </c>
      <c r="P35" s="27">
        <f t="shared" si="26"/>
        <v>0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ht="14.25" customHeight="1">
      <c r="A36" s="24"/>
      <c r="B36" s="16"/>
      <c r="C36" s="33">
        <f t="shared" ref="C36:P36" si="27">SUM(C31:C35)</f>
        <v>0</v>
      </c>
      <c r="D36" s="33">
        <f t="shared" si="27"/>
        <v>0</v>
      </c>
      <c r="E36" s="33">
        <f t="shared" si="27"/>
        <v>0</v>
      </c>
      <c r="F36" s="33">
        <f t="shared" si="27"/>
        <v>0</v>
      </c>
      <c r="G36" s="33">
        <f t="shared" si="27"/>
        <v>0</v>
      </c>
      <c r="H36" s="33">
        <f t="shared" si="27"/>
        <v>0</v>
      </c>
      <c r="I36" s="33">
        <f t="shared" si="27"/>
        <v>0</v>
      </c>
      <c r="J36" s="33">
        <f t="shared" si="27"/>
        <v>0</v>
      </c>
      <c r="K36" s="33">
        <f t="shared" si="27"/>
        <v>0</v>
      </c>
      <c r="L36" s="33">
        <f t="shared" si="27"/>
        <v>0</v>
      </c>
      <c r="M36" s="33">
        <f t="shared" si="27"/>
        <v>0</v>
      </c>
      <c r="N36" s="33">
        <f t="shared" si="27"/>
        <v>0</v>
      </c>
      <c r="O36" s="33">
        <f t="shared" si="27"/>
        <v>0</v>
      </c>
      <c r="P36" s="33">
        <f t="shared" si="27"/>
        <v>0</v>
      </c>
      <c r="Q36" s="3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ht="14.25" customHeight="1">
      <c r="A37" s="24"/>
      <c r="B37" s="16"/>
      <c r="C37" s="36" t="str">
        <f t="shared" ref="C37:P37" si="28">C36/C29</f>
        <v>#DIV/0!</v>
      </c>
      <c r="D37" s="36" t="str">
        <f t="shared" si="28"/>
        <v>#DIV/0!</v>
      </c>
      <c r="E37" s="36" t="str">
        <f t="shared" si="28"/>
        <v>#DIV/0!</v>
      </c>
      <c r="F37" s="36" t="str">
        <f t="shared" si="28"/>
        <v>#DIV/0!</v>
      </c>
      <c r="G37" s="36" t="str">
        <f t="shared" si="28"/>
        <v>#DIV/0!</v>
      </c>
      <c r="H37" s="36" t="str">
        <f t="shared" si="28"/>
        <v>#DIV/0!</v>
      </c>
      <c r="I37" s="36" t="str">
        <f t="shared" si="28"/>
        <v>#DIV/0!</v>
      </c>
      <c r="J37" s="36" t="str">
        <f t="shared" si="28"/>
        <v>#DIV/0!</v>
      </c>
      <c r="K37" s="36" t="str">
        <f t="shared" si="28"/>
        <v>#DIV/0!</v>
      </c>
      <c r="L37" s="36" t="str">
        <f t="shared" si="28"/>
        <v>#DIV/0!</v>
      </c>
      <c r="M37" s="36" t="str">
        <f t="shared" si="28"/>
        <v>#DIV/0!</v>
      </c>
      <c r="N37" s="36" t="str">
        <f t="shared" si="28"/>
        <v>#DIV/0!</v>
      </c>
      <c r="O37" s="36" t="str">
        <f t="shared" si="28"/>
        <v>#DIV/0!</v>
      </c>
      <c r="P37" s="36" t="str">
        <f t="shared" si="28"/>
        <v>#DIV/0!</v>
      </c>
      <c r="Q37" s="35"/>
      <c r="R37" s="2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24"/>
      <c r="AH37" s="24"/>
      <c r="AI37" s="24"/>
      <c r="AK37" s="24"/>
      <c r="AL37" s="24"/>
      <c r="AM37" s="24"/>
      <c r="AN37" s="24"/>
      <c r="AO37" s="24"/>
    </row>
    <row r="38" ht="14.25" customHeight="1">
      <c r="A38" s="24"/>
      <c r="B38" s="16"/>
      <c r="C38" s="33" t="s">
        <v>63</v>
      </c>
      <c r="D38" s="33" t="s">
        <v>64</v>
      </c>
      <c r="E38" s="33" t="s">
        <v>65</v>
      </c>
      <c r="F38" s="33" t="s">
        <v>66</v>
      </c>
      <c r="G38" s="33" t="s">
        <v>67</v>
      </c>
      <c r="H38" s="33" t="s">
        <v>68</v>
      </c>
      <c r="I38" s="33" t="s">
        <v>69</v>
      </c>
      <c r="J38" s="33" t="s">
        <v>70</v>
      </c>
      <c r="K38" s="33" t="s">
        <v>71</v>
      </c>
      <c r="L38" s="33" t="s">
        <v>72</v>
      </c>
      <c r="M38" s="33" t="s">
        <v>49</v>
      </c>
      <c r="N38" s="33" t="s">
        <v>52</v>
      </c>
      <c r="O38" s="33" t="s">
        <v>73</v>
      </c>
      <c r="P38" s="33" t="s">
        <v>74</v>
      </c>
      <c r="Q38" s="38"/>
      <c r="R38" s="2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4"/>
      <c r="AH38" s="24"/>
      <c r="AI38" s="24"/>
      <c r="AJ38" s="39" t="s">
        <v>98</v>
      </c>
      <c r="AK38" s="40" t="s">
        <v>99</v>
      </c>
      <c r="AL38" s="39" t="s">
        <v>100</v>
      </c>
      <c r="AM38" s="24"/>
      <c r="AN38" s="24"/>
      <c r="AO38" s="24"/>
    </row>
    <row r="39" ht="14.25" customHeight="1">
      <c r="A39" s="24"/>
      <c r="B39" s="19"/>
      <c r="C39" s="36" t="str">
        <f t="shared" ref="C39:P39" si="29">C37*5</f>
        <v>#DIV/0!</v>
      </c>
      <c r="D39" s="36" t="str">
        <f t="shared" si="29"/>
        <v>#DIV/0!</v>
      </c>
      <c r="E39" s="36" t="str">
        <f t="shared" si="29"/>
        <v>#DIV/0!</v>
      </c>
      <c r="F39" s="36" t="str">
        <f t="shared" si="29"/>
        <v>#DIV/0!</v>
      </c>
      <c r="G39" s="36" t="str">
        <f t="shared" si="29"/>
        <v>#DIV/0!</v>
      </c>
      <c r="H39" s="36" t="str">
        <f t="shared" si="29"/>
        <v>#DIV/0!</v>
      </c>
      <c r="I39" s="36" t="str">
        <f t="shared" si="29"/>
        <v>#DIV/0!</v>
      </c>
      <c r="J39" s="36" t="str">
        <f t="shared" si="29"/>
        <v>#DIV/0!</v>
      </c>
      <c r="K39" s="36" t="str">
        <f t="shared" si="29"/>
        <v>#DIV/0!</v>
      </c>
      <c r="L39" s="36" t="str">
        <f t="shared" si="29"/>
        <v>#DIV/0!</v>
      </c>
      <c r="M39" s="36" t="str">
        <f t="shared" si="29"/>
        <v>#DIV/0!</v>
      </c>
      <c r="N39" s="36" t="str">
        <f t="shared" si="29"/>
        <v>#DIV/0!</v>
      </c>
      <c r="O39" s="36" t="str">
        <f t="shared" si="29"/>
        <v>#DIV/0!</v>
      </c>
      <c r="P39" s="36" t="str">
        <f t="shared" si="29"/>
        <v>#DIV/0!</v>
      </c>
      <c r="Q39" s="24"/>
      <c r="R39" s="2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24"/>
      <c r="AH39" s="24"/>
      <c r="AI39" s="24"/>
      <c r="AJ39" s="5" t="s">
        <v>101</v>
      </c>
      <c r="AK39" s="5">
        <f>SUM(X20:BA20)</f>
        <v>0</v>
      </c>
      <c r="AL39" s="5">
        <f>30-AK39</f>
        <v>30</v>
      </c>
      <c r="AM39" s="24"/>
      <c r="AN39" s="24"/>
      <c r="AO39" s="24"/>
    </row>
    <row r="40" ht="14.25" customHeight="1">
      <c r="A40" s="24"/>
      <c r="B40" s="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4"/>
      <c r="AH40" s="24"/>
      <c r="AI40" s="24"/>
      <c r="AJ40" s="5" t="s">
        <v>102</v>
      </c>
      <c r="AK40" s="41">
        <v>30.0</v>
      </c>
      <c r="AL40" s="13"/>
      <c r="AM40" s="24"/>
      <c r="AN40" s="24"/>
      <c r="AO40" s="24"/>
    </row>
    <row r="41" ht="14.25" customHeight="1">
      <c r="A41" s="24"/>
      <c r="B41" s="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4"/>
      <c r="AH41" s="24"/>
      <c r="AI41" s="24"/>
      <c r="AJ41" s="24"/>
      <c r="AK41" s="24"/>
      <c r="AL41" s="24"/>
      <c r="AM41" s="24"/>
      <c r="AN41" s="24"/>
      <c r="AO41" s="24"/>
    </row>
    <row r="42" ht="14.25" customHeight="1">
      <c r="A42" s="24"/>
      <c r="B42" s="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4"/>
      <c r="AH42" s="24"/>
      <c r="AI42" s="24"/>
      <c r="AJ42" s="24"/>
      <c r="AK42" s="24"/>
      <c r="AL42" s="24"/>
      <c r="AM42" s="24"/>
      <c r="AN42" s="24"/>
      <c r="AO42" s="24"/>
    </row>
    <row r="43" ht="14.25" customHeight="1">
      <c r="A43" s="24"/>
      <c r="B43" s="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ht="14.25" customHeight="1">
      <c r="A44" s="24"/>
      <c r="B44" s="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4.25" customHeight="1">
      <c r="A45" s="24"/>
      <c r="B45" s="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ht="14.25" customHeight="1">
      <c r="A46" s="24"/>
      <c r="B46" s="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ht="14.25" customHeight="1">
      <c r="A47" s="24"/>
      <c r="B47" s="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ht="14.25" customHeight="1">
      <c r="A48" s="24"/>
      <c r="B48" s="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ht="14.25" customHeight="1">
      <c r="A49" s="24"/>
      <c r="B49" s="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ht="14.25" customHeight="1">
      <c r="A50" s="24"/>
      <c r="B50" s="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ht="14.25" customHeight="1">
      <c r="A51" s="24"/>
      <c r="B51" s="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ht="14.25" customHeight="1">
      <c r="A52" s="24"/>
      <c r="B52" s="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ht="14.25" customHeight="1">
      <c r="A53" s="24"/>
      <c r="B53" s="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ht="14.25" customHeight="1">
      <c r="A54" s="24"/>
      <c r="B54" s="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ht="14.25" customHeight="1">
      <c r="A55" s="24"/>
      <c r="B55" s="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ht="14.25" customHeight="1">
      <c r="A56" s="24"/>
      <c r="B56" s="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ht="14.25" customHeight="1">
      <c r="A57" s="24"/>
      <c r="B57" s="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ht="14.25" customHeight="1">
      <c r="A58" s="24"/>
      <c r="B58" s="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ht="14.25" customHeight="1">
      <c r="A59" s="24"/>
      <c r="B59" s="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ht="14.25" customHeight="1">
      <c r="A60" s="24"/>
      <c r="B60" s="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2" t="s">
        <v>103</v>
      </c>
      <c r="T60" s="42" t="s">
        <v>104</v>
      </c>
      <c r="U60" s="42" t="s">
        <v>105</v>
      </c>
      <c r="V60" s="42" t="s">
        <v>106</v>
      </c>
      <c r="W60" s="42" t="s">
        <v>85</v>
      </c>
      <c r="X60" s="42" t="s">
        <v>86</v>
      </c>
      <c r="Y60" s="42" t="s">
        <v>107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ht="12.75" customHeight="1">
      <c r="A61" s="24"/>
      <c r="B61" s="4"/>
      <c r="C61" s="42" t="s">
        <v>32</v>
      </c>
      <c r="D61" s="42" t="s">
        <v>37</v>
      </c>
      <c r="E61" s="42" t="s">
        <v>41</v>
      </c>
      <c r="F61" s="42" t="s">
        <v>45</v>
      </c>
      <c r="G61" s="42" t="s">
        <v>49</v>
      </c>
      <c r="H61" s="42" t="s">
        <v>52</v>
      </c>
      <c r="I61" s="42" t="s">
        <v>55</v>
      </c>
      <c r="J61" s="24"/>
      <c r="K61" s="24"/>
      <c r="L61" s="24"/>
      <c r="M61" s="24"/>
      <c r="N61" s="24"/>
      <c r="O61" s="24"/>
      <c r="P61" s="24"/>
      <c r="Q61" s="24"/>
      <c r="R61" s="24"/>
      <c r="S61" s="5" t="s">
        <v>33</v>
      </c>
      <c r="T61" s="5" t="s">
        <v>38</v>
      </c>
      <c r="U61" s="5" t="s">
        <v>42</v>
      </c>
      <c r="V61" s="5" t="s">
        <v>46</v>
      </c>
      <c r="W61" s="5" t="s">
        <v>50</v>
      </c>
      <c r="X61" s="5" t="s">
        <v>53</v>
      </c>
      <c r="Y61" s="5" t="s">
        <v>56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ht="14.25" customHeight="1">
      <c r="A62" s="24"/>
      <c r="B62" s="4"/>
      <c r="C62" s="5" t="s">
        <v>33</v>
      </c>
      <c r="D62" s="5" t="s">
        <v>38</v>
      </c>
      <c r="E62" s="5" t="s">
        <v>42</v>
      </c>
      <c r="F62" s="5" t="s">
        <v>46</v>
      </c>
      <c r="G62" s="5" t="s">
        <v>50</v>
      </c>
      <c r="H62" s="5" t="s">
        <v>53</v>
      </c>
      <c r="I62" s="5" t="s">
        <v>56</v>
      </c>
      <c r="J62" s="43"/>
      <c r="K62" s="43"/>
      <c r="L62" s="43"/>
      <c r="M62" s="43"/>
      <c r="N62" s="43"/>
      <c r="O62" s="24"/>
      <c r="P62" s="24"/>
      <c r="Q62" s="24"/>
      <c r="R62" s="44" t="s">
        <v>89</v>
      </c>
      <c r="S62" s="45" t="str">
        <f t="shared" ref="S62:S66" si="32">AVERAGE(S23:T23:U23)</f>
        <v>#DIV/0!</v>
      </c>
      <c r="T62" s="45" t="str">
        <f t="shared" ref="T62:T66" si="33">AVERAGE(V23:W23:X23)</f>
        <v>#DIV/0!</v>
      </c>
      <c r="U62" s="45" t="str">
        <f t="shared" ref="U62:U66" si="34">AVERAGE(Y23:Z23)</f>
        <v>#DIV/0!</v>
      </c>
      <c r="V62" s="45" t="str">
        <f t="shared" ref="V62:V66" si="35">AVERAGE(AA23:AB23)</f>
        <v>#DIV/0!</v>
      </c>
      <c r="W62" s="45" t="str">
        <f t="shared" ref="W62:X62" si="30">AVERAGE(AC23)</f>
        <v>#DIV/0!</v>
      </c>
      <c r="X62" s="45" t="str">
        <f t="shared" si="30"/>
        <v>#DIV/0!</v>
      </c>
      <c r="Y62" s="45" t="str">
        <f t="shared" ref="Y62:Y66" si="37">AVERAGE(Y23:Z23:AA23)</f>
        <v>#DIV/0!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ht="14.25" customHeight="1">
      <c r="A63" s="24"/>
      <c r="B63" s="4"/>
      <c r="C63" s="46" t="str">
        <f>AVERAGE(C39:D39:E39)</f>
        <v>#DIV/0!</v>
      </c>
      <c r="D63" s="46" t="str">
        <f>AVERAGE(F39:G39:H39)</f>
        <v>#DIV/0!</v>
      </c>
      <c r="E63" s="46" t="str">
        <f>AVERAGE(I39:J39)</f>
        <v>#DIV/0!</v>
      </c>
      <c r="F63" s="46" t="str">
        <f>AVERAGE(K39:L39)</f>
        <v>#DIV/0!</v>
      </c>
      <c r="G63" s="46" t="str">
        <f t="shared" ref="G63:H63" si="31">AVERAGE(M39)</f>
        <v>#DIV/0!</v>
      </c>
      <c r="H63" s="46" t="str">
        <f t="shared" si="31"/>
        <v>#DIV/0!</v>
      </c>
      <c r="I63" s="46" t="str">
        <f>AVERAGE(O39:P39)</f>
        <v>#DIV/0!</v>
      </c>
      <c r="J63" s="24"/>
      <c r="K63" s="24"/>
      <c r="L63" s="24"/>
      <c r="M63" s="24"/>
      <c r="N63" s="24"/>
      <c r="O63" s="24"/>
      <c r="P63" s="24"/>
      <c r="Q63" s="24"/>
      <c r="R63" s="44" t="s">
        <v>90</v>
      </c>
      <c r="S63" s="45" t="str">
        <f t="shared" si="32"/>
        <v>#DIV/0!</v>
      </c>
      <c r="T63" s="45" t="str">
        <f t="shared" si="33"/>
        <v>#DIV/0!</v>
      </c>
      <c r="U63" s="45" t="str">
        <f t="shared" si="34"/>
        <v>#DIV/0!</v>
      </c>
      <c r="V63" s="45" t="str">
        <f t="shared" si="35"/>
        <v>#DIV/0!</v>
      </c>
      <c r="W63" s="45" t="str">
        <f t="shared" ref="W63:X63" si="36">AVERAGE(AC24)</f>
        <v>#DIV/0!</v>
      </c>
      <c r="X63" s="45" t="str">
        <f t="shared" si="36"/>
        <v>#DIV/0!</v>
      </c>
      <c r="Y63" s="45" t="str">
        <f t="shared" si="37"/>
        <v>#DIV/0!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ht="14.25" customHeight="1">
      <c r="A64" s="24"/>
      <c r="B64" s="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44" t="s">
        <v>91</v>
      </c>
      <c r="S64" s="45" t="str">
        <f t="shared" si="32"/>
        <v>#DIV/0!</v>
      </c>
      <c r="T64" s="45" t="str">
        <f t="shared" si="33"/>
        <v>#DIV/0!</v>
      </c>
      <c r="U64" s="45" t="str">
        <f t="shared" si="34"/>
        <v>#DIV/0!</v>
      </c>
      <c r="V64" s="45" t="str">
        <f t="shared" si="35"/>
        <v>#DIV/0!</v>
      </c>
      <c r="W64" s="45" t="str">
        <f t="shared" ref="W64:X64" si="38">AVERAGE(AC25)</f>
        <v>#DIV/0!</v>
      </c>
      <c r="X64" s="45" t="str">
        <f t="shared" si="38"/>
        <v>#DIV/0!</v>
      </c>
      <c r="Y64" s="45" t="str">
        <f t="shared" si="37"/>
        <v>#DIV/0!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ht="14.25" customHeight="1">
      <c r="A65" s="24"/>
      <c r="B65" s="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44" t="s">
        <v>92</v>
      </c>
      <c r="S65" s="45" t="str">
        <f t="shared" si="32"/>
        <v>#DIV/0!</v>
      </c>
      <c r="T65" s="45" t="str">
        <f t="shared" si="33"/>
        <v>#DIV/0!</v>
      </c>
      <c r="U65" s="45" t="str">
        <f t="shared" si="34"/>
        <v>#DIV/0!</v>
      </c>
      <c r="V65" s="45" t="str">
        <f t="shared" si="35"/>
        <v>#DIV/0!</v>
      </c>
      <c r="W65" s="45" t="str">
        <f t="shared" ref="W65:X65" si="39">AVERAGE(AC26)</f>
        <v>#DIV/0!</v>
      </c>
      <c r="X65" s="45" t="str">
        <f t="shared" si="39"/>
        <v>#DIV/0!</v>
      </c>
      <c r="Y65" s="45" t="str">
        <f t="shared" si="37"/>
        <v>#DIV/0!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ht="14.25" customHeight="1">
      <c r="A66" s="24"/>
      <c r="B66" s="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44" t="s">
        <v>93</v>
      </c>
      <c r="S66" s="45" t="str">
        <f t="shared" si="32"/>
        <v>#DIV/0!</v>
      </c>
      <c r="T66" s="45" t="str">
        <f t="shared" si="33"/>
        <v>#DIV/0!</v>
      </c>
      <c r="U66" s="45" t="str">
        <f t="shared" si="34"/>
        <v>#DIV/0!</v>
      </c>
      <c r="V66" s="45" t="str">
        <f t="shared" si="35"/>
        <v>#DIV/0!</v>
      </c>
      <c r="W66" s="45" t="str">
        <f t="shared" ref="W66:X66" si="40">AVERAGE(AC27)</f>
        <v>#DIV/0!</v>
      </c>
      <c r="X66" s="45" t="str">
        <f t="shared" si="40"/>
        <v>#DIV/0!</v>
      </c>
      <c r="Y66" s="45" t="str">
        <f t="shared" si="37"/>
        <v>#DIV/0!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ht="14.25" customHeight="1">
      <c r="A67" s="24"/>
      <c r="B67" s="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ht="14.25" customHeight="1">
      <c r="A68" s="24"/>
      <c r="B68" s="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ht="14.25" customHeight="1">
      <c r="A69" s="24"/>
      <c r="B69" s="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ht="14.25" customHeight="1">
      <c r="A70" s="24"/>
      <c r="B70" s="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ht="14.25" customHeight="1">
      <c r="A71" s="24"/>
      <c r="B71" s="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ht="14.25" customHeight="1">
      <c r="A72" s="24"/>
      <c r="B72" s="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ht="14.25" customHeight="1">
      <c r="A73" s="24"/>
      <c r="B73" s="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ht="14.25" customHeight="1">
      <c r="A74" s="24"/>
      <c r="B74" s="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ht="14.25" customHeight="1">
      <c r="A75" s="24"/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ht="14.25" customHeight="1">
      <c r="A76" s="24"/>
      <c r="B76" s="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ht="14.25" customHeight="1">
      <c r="A77" s="24"/>
      <c r="B77" s="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ht="14.25" customHeight="1">
      <c r="A78" s="24"/>
      <c r="B78" s="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ht="14.25" customHeight="1">
      <c r="A79" s="24"/>
      <c r="B79" s="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ht="14.25" customHeight="1">
      <c r="A80" s="24"/>
      <c r="B80" s="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ht="14.25" customHeight="1">
      <c r="A81" s="24"/>
      <c r="B81" s="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ht="14.25" customHeight="1">
      <c r="A82" s="24"/>
      <c r="B82" s="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ht="14.25" customHeight="1">
      <c r="A83" s="24"/>
      <c r="B83" s="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ht="14.25" customHeight="1">
      <c r="A84" s="24"/>
      <c r="B84" s="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ht="14.25" customHeight="1">
      <c r="A85" s="24"/>
      <c r="B85" s="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ht="14.25" customHeight="1">
      <c r="A86" s="24"/>
      <c r="B86" s="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ht="14.25" customHeight="1">
      <c r="A87" s="24"/>
      <c r="B87" s="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ht="14.25" customHeight="1">
      <c r="A88" s="24"/>
      <c r="B88" s="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ht="14.25" customHeight="1">
      <c r="A89" s="24"/>
      <c r="B89" s="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ht="14.25" customHeight="1">
      <c r="A90" s="24"/>
      <c r="B90" s="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ht="14.25" customHeight="1">
      <c r="A91" s="24"/>
      <c r="B91" s="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ht="14.25" customHeight="1">
      <c r="A92" s="24"/>
      <c r="B92" s="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ht="14.25" customHeight="1">
      <c r="A93" s="24"/>
      <c r="B93" s="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ht="14.25" customHeight="1">
      <c r="B94" s="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7">
    <mergeCell ref="AC28:AC29"/>
    <mergeCell ref="AD28:AD29"/>
    <mergeCell ref="AE28:AE29"/>
    <mergeCell ref="AF28:AF29"/>
    <mergeCell ref="AK40:AL40"/>
    <mergeCell ref="V28:V29"/>
    <mergeCell ref="W28:W29"/>
    <mergeCell ref="X28:X29"/>
    <mergeCell ref="Y28:Y29"/>
    <mergeCell ref="Z28:Z29"/>
    <mergeCell ref="AA28:AA29"/>
    <mergeCell ref="AB28:AB29"/>
    <mergeCell ref="B1:T1"/>
    <mergeCell ref="B3:T3"/>
    <mergeCell ref="A6:A8"/>
    <mergeCell ref="B6:E8"/>
    <mergeCell ref="F6:W6"/>
    <mergeCell ref="F7:W7"/>
    <mergeCell ref="F8:W8"/>
    <mergeCell ref="F9:W9"/>
    <mergeCell ref="F10:W10"/>
    <mergeCell ref="F11:W11"/>
    <mergeCell ref="F12:W12"/>
    <mergeCell ref="F13:W13"/>
    <mergeCell ref="F14:W14"/>
    <mergeCell ref="F15:W15"/>
    <mergeCell ref="A14:A15"/>
    <mergeCell ref="A18:A19"/>
    <mergeCell ref="B31:B39"/>
    <mergeCell ref="B18:E19"/>
    <mergeCell ref="B20:E20"/>
    <mergeCell ref="A9:A11"/>
    <mergeCell ref="B9:E11"/>
    <mergeCell ref="A12:A13"/>
    <mergeCell ref="B12:E13"/>
    <mergeCell ref="B14:E15"/>
    <mergeCell ref="B16:E16"/>
    <mergeCell ref="B17:E17"/>
    <mergeCell ref="T28:T29"/>
    <mergeCell ref="U28:U29"/>
    <mergeCell ref="F16:W16"/>
    <mergeCell ref="F17:W17"/>
    <mergeCell ref="F18:W18"/>
    <mergeCell ref="F19:W19"/>
    <mergeCell ref="F20:W20"/>
    <mergeCell ref="R28:R29"/>
    <mergeCell ref="S28:S29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3" width="8.71"/>
  </cols>
  <sheetData>
    <row r="1" ht="14.25" customHeight="1">
      <c r="A1" s="1"/>
      <c r="B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ht="14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ht="14.25" customHeight="1">
      <c r="A3" s="1"/>
      <c r="B3" s="1" t="s">
        <v>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4.25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ht="14.2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1" t="s">
        <v>108</v>
      </c>
      <c r="Y5" s="12"/>
      <c r="Z5" s="12"/>
      <c r="AA5" s="12"/>
      <c r="AB5" s="13"/>
    </row>
    <row r="6" ht="14.25" customHeight="1">
      <c r="A6" s="7" t="s">
        <v>32</v>
      </c>
      <c r="B6" s="8" t="s">
        <v>33</v>
      </c>
      <c r="C6" s="9"/>
      <c r="D6" s="9"/>
      <c r="E6" s="10"/>
      <c r="F6" s="11" t="s">
        <v>34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5"/>
      <c r="Y6" s="5"/>
      <c r="Z6" s="5"/>
      <c r="AA6" s="5"/>
      <c r="AB6" s="5"/>
    </row>
    <row r="7" ht="14.25" customHeight="1">
      <c r="A7" s="16"/>
      <c r="B7" s="17"/>
      <c r="E7" s="18"/>
      <c r="F7" s="11" t="s">
        <v>35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5"/>
      <c r="Y7" s="5"/>
      <c r="Z7" s="5"/>
      <c r="AA7" s="5"/>
      <c r="AB7" s="5"/>
    </row>
    <row r="8" ht="14.25" customHeight="1">
      <c r="A8" s="19"/>
      <c r="B8" s="20"/>
      <c r="C8" s="21"/>
      <c r="D8" s="21"/>
      <c r="E8" s="22"/>
      <c r="F8" s="11" t="s">
        <v>36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5"/>
      <c r="Y8" s="5"/>
      <c r="Z8" s="5"/>
      <c r="AA8" s="5"/>
      <c r="AB8" s="5"/>
    </row>
    <row r="9" ht="14.25" customHeight="1">
      <c r="A9" s="7" t="s">
        <v>37</v>
      </c>
      <c r="B9" s="8" t="s">
        <v>38</v>
      </c>
      <c r="C9" s="9"/>
      <c r="D9" s="9"/>
      <c r="E9" s="9"/>
      <c r="F9" s="11" t="s">
        <v>39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5"/>
      <c r="Y9" s="5"/>
      <c r="Z9" s="5"/>
      <c r="AA9" s="5"/>
      <c r="AB9" s="5"/>
    </row>
    <row r="10" ht="14.25" customHeight="1">
      <c r="A10" s="16"/>
      <c r="B10" s="17"/>
      <c r="F10" s="11" t="s">
        <v>40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5"/>
      <c r="Y10" s="5"/>
      <c r="Z10" s="5"/>
      <c r="AA10" s="5"/>
      <c r="AB10" s="5"/>
    </row>
    <row r="11" ht="14.25" customHeight="1">
      <c r="A11" s="19"/>
      <c r="B11" s="20"/>
      <c r="C11" s="21"/>
      <c r="D11" s="21"/>
      <c r="E11" s="21"/>
      <c r="F11" s="11" t="s">
        <v>36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5"/>
      <c r="Y11" s="5"/>
      <c r="Z11" s="5"/>
      <c r="AA11" s="5"/>
      <c r="AB11" s="5"/>
    </row>
    <row r="12" ht="14.25" customHeight="1">
      <c r="A12" s="7" t="s">
        <v>41</v>
      </c>
      <c r="B12" s="8" t="s">
        <v>42</v>
      </c>
      <c r="C12" s="9"/>
      <c r="D12" s="9"/>
      <c r="E12" s="9"/>
      <c r="F12" s="11" t="s">
        <v>43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5"/>
      <c r="Y12" s="5"/>
      <c r="Z12" s="5"/>
      <c r="AA12" s="5"/>
      <c r="AB12" s="5"/>
    </row>
    <row r="13" ht="14.25" customHeight="1">
      <c r="A13" s="19"/>
      <c r="B13" s="20"/>
      <c r="C13" s="21"/>
      <c r="D13" s="21"/>
      <c r="E13" s="21"/>
      <c r="F13" s="11" t="s">
        <v>44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5"/>
      <c r="Y13" s="5"/>
      <c r="Z13" s="5"/>
      <c r="AA13" s="5"/>
      <c r="AB13" s="5"/>
    </row>
    <row r="14" ht="14.25" customHeight="1">
      <c r="A14" s="7" t="s">
        <v>45</v>
      </c>
      <c r="B14" s="8" t="s">
        <v>46</v>
      </c>
      <c r="C14" s="9"/>
      <c r="D14" s="9"/>
      <c r="E14" s="9"/>
      <c r="F14" s="11" t="s">
        <v>47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5"/>
      <c r="Y14" s="5"/>
      <c r="Z14" s="5"/>
      <c r="AA14" s="5"/>
      <c r="AB14" s="5"/>
    </row>
    <row r="15" ht="14.25" customHeight="1">
      <c r="A15" s="19"/>
      <c r="B15" s="20"/>
      <c r="C15" s="21"/>
      <c r="D15" s="21"/>
      <c r="E15" s="21"/>
      <c r="F15" s="11" t="s">
        <v>48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5"/>
      <c r="Y15" s="5"/>
      <c r="Z15" s="5"/>
      <c r="AA15" s="5"/>
      <c r="AB15" s="5"/>
    </row>
    <row r="16" ht="14.25" customHeight="1">
      <c r="A16" s="23" t="s">
        <v>49</v>
      </c>
      <c r="B16" s="11" t="s">
        <v>50</v>
      </c>
      <c r="C16" s="12"/>
      <c r="D16" s="12"/>
      <c r="E16" s="12"/>
      <c r="F16" s="11" t="s">
        <v>51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5"/>
      <c r="Y16" s="5"/>
      <c r="Z16" s="5"/>
      <c r="AA16" s="5"/>
      <c r="AB16" s="5"/>
    </row>
    <row r="17" ht="14.25" customHeight="1">
      <c r="A17" s="23" t="s">
        <v>52</v>
      </c>
      <c r="B17" s="11" t="s">
        <v>53</v>
      </c>
      <c r="C17" s="12"/>
      <c r="D17" s="12"/>
      <c r="E17" s="13"/>
      <c r="F17" s="11" t="s">
        <v>54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5"/>
      <c r="Y17" s="5"/>
      <c r="Z17" s="5"/>
      <c r="AA17" s="5"/>
      <c r="AB17" s="5"/>
    </row>
    <row r="18" ht="14.25" customHeight="1">
      <c r="A18" s="7" t="s">
        <v>55</v>
      </c>
      <c r="B18" s="8" t="s">
        <v>56</v>
      </c>
      <c r="C18" s="9"/>
      <c r="D18" s="9"/>
      <c r="E18" s="9"/>
      <c r="F18" s="11" t="s">
        <v>57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5"/>
      <c r="Y18" s="5"/>
      <c r="Z18" s="5"/>
      <c r="AA18" s="5"/>
      <c r="AB18" s="5"/>
    </row>
    <row r="19" ht="14.25" customHeight="1">
      <c r="A19" s="19"/>
      <c r="B19" s="20"/>
      <c r="C19" s="21"/>
      <c r="D19" s="21"/>
      <c r="E19" s="21"/>
      <c r="F19" s="11" t="s">
        <v>58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5"/>
      <c r="Y19" s="5"/>
      <c r="Z19" s="5"/>
      <c r="AA19" s="5"/>
      <c r="AB19" s="5"/>
    </row>
    <row r="20" ht="14.25" customHeight="1">
      <c r="A20" s="23" t="s">
        <v>59</v>
      </c>
      <c r="B20" s="11" t="s">
        <v>60</v>
      </c>
      <c r="C20" s="12"/>
      <c r="D20" s="12"/>
      <c r="E20" s="13"/>
      <c r="F20" s="11" t="s">
        <v>61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5"/>
      <c r="Y20" s="5"/>
      <c r="Z20" s="5"/>
      <c r="AA20" s="5"/>
      <c r="AB20" s="5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ht="14.25" customHeight="1">
      <c r="A21" s="24"/>
      <c r="B21" s="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ht="14.25" customHeight="1">
      <c r="A22" s="24"/>
      <c r="B22" s="25" t="s">
        <v>62</v>
      </c>
      <c r="C22" s="26" t="s">
        <v>63</v>
      </c>
      <c r="D22" s="26" t="s">
        <v>64</v>
      </c>
      <c r="E22" s="26" t="s">
        <v>65</v>
      </c>
      <c r="F22" s="26" t="s">
        <v>66</v>
      </c>
      <c r="G22" s="26" t="s">
        <v>67</v>
      </c>
      <c r="H22" s="26" t="s">
        <v>68</v>
      </c>
      <c r="I22" s="26" t="s">
        <v>69</v>
      </c>
      <c r="J22" s="26" t="s">
        <v>70</v>
      </c>
      <c r="K22" s="26" t="s">
        <v>71</v>
      </c>
      <c r="L22" s="26" t="s">
        <v>72</v>
      </c>
      <c r="M22" s="26" t="s">
        <v>49</v>
      </c>
      <c r="N22" s="26" t="s">
        <v>52</v>
      </c>
      <c r="O22" s="26" t="s">
        <v>73</v>
      </c>
      <c r="P22" s="26" t="s">
        <v>74</v>
      </c>
      <c r="Q22" s="24"/>
      <c r="R22" s="24"/>
      <c r="S22" s="26" t="s">
        <v>75</v>
      </c>
      <c r="T22" s="26" t="s">
        <v>76</v>
      </c>
      <c r="U22" s="26" t="s">
        <v>77</v>
      </c>
      <c r="V22" s="26" t="s">
        <v>78</v>
      </c>
      <c r="W22" s="26" t="s">
        <v>79</v>
      </c>
      <c r="X22" s="26" t="s">
        <v>80</v>
      </c>
      <c r="Y22" s="26" t="s">
        <v>81</v>
      </c>
      <c r="Z22" s="26" t="s">
        <v>82</v>
      </c>
      <c r="AA22" s="26" t="s">
        <v>83</v>
      </c>
      <c r="AB22" s="26" t="s">
        <v>84</v>
      </c>
      <c r="AC22" s="26" t="s">
        <v>85</v>
      </c>
      <c r="AD22" s="26" t="s">
        <v>86</v>
      </c>
      <c r="AE22" s="26" t="s">
        <v>87</v>
      </c>
      <c r="AF22" s="26" t="s">
        <v>88</v>
      </c>
      <c r="AG22" s="24"/>
      <c r="AH22" s="24"/>
      <c r="AI22" s="24"/>
      <c r="AJ22" s="24"/>
      <c r="AK22" s="24"/>
      <c r="AL22" s="24"/>
      <c r="AM22" s="24"/>
      <c r="AN22" s="24"/>
      <c r="AO22" s="24"/>
    </row>
    <row r="23" ht="14.25" customHeight="1">
      <c r="A23" s="24"/>
      <c r="B23" s="5">
        <v>1.0</v>
      </c>
      <c r="C23" s="27">
        <f>COUNTIF($X$6:$AB$6,1)</f>
        <v>0</v>
      </c>
      <c r="D23" s="27">
        <f>COUNTIF($X$7:$AB$7,1)</f>
        <v>0</v>
      </c>
      <c r="E23" s="27">
        <f>COUNTIF($X$8:$AB$8,1)</f>
        <v>0</v>
      </c>
      <c r="F23" s="27">
        <f>COUNTIF($X$9:$AB$9,1)</f>
        <v>0</v>
      </c>
      <c r="G23" s="27">
        <f>COUNTIF($X$10:$AB$10,1)</f>
        <v>0</v>
      </c>
      <c r="H23" s="27">
        <f>COUNTIF($X$11:$AB$11,1)</f>
        <v>0</v>
      </c>
      <c r="I23" s="27">
        <f>COUNTIF($X$12:$AB$12,1)</f>
        <v>0</v>
      </c>
      <c r="J23" s="27">
        <f>COUNTIF($X$13:$AB$13,1)</f>
        <v>0</v>
      </c>
      <c r="K23" s="27">
        <f>COUNTIF($X$14:$AB$14,1)</f>
        <v>0</v>
      </c>
      <c r="L23" s="27">
        <f>COUNTIF($X$15:$AB$15,1)</f>
        <v>0</v>
      </c>
      <c r="M23" s="27">
        <f>COUNTIF($X$16:$AB$16,1)</f>
        <v>0</v>
      </c>
      <c r="N23" s="27">
        <f>COUNTIF($X$17:$AB$17,1)</f>
        <v>0</v>
      </c>
      <c r="O23" s="27">
        <f>COUNTIF($X$18:$AB$18,1)</f>
        <v>0</v>
      </c>
      <c r="P23" s="27">
        <f>COUNTIF($X$19:$AB$19,1)</f>
        <v>0</v>
      </c>
      <c r="Q23" s="24"/>
      <c r="R23" s="28" t="s">
        <v>89</v>
      </c>
      <c r="S23" s="29" t="str">
        <f t="shared" ref="S23:S27" si="2">(C23/$C$28)*100</f>
        <v>#DIV/0!</v>
      </c>
      <c r="T23" s="29" t="str">
        <f t="shared" ref="T23:T27" si="3">(D23/$D$28)*100</f>
        <v>#DIV/0!</v>
      </c>
      <c r="U23" s="29" t="str">
        <f t="shared" ref="U23:U27" si="4">(E23/$E$28)*100</f>
        <v>#DIV/0!</v>
      </c>
      <c r="V23" s="29" t="str">
        <f t="shared" ref="V23:V27" si="5">(F23/$F$28)*100</f>
        <v>#DIV/0!</v>
      </c>
      <c r="W23" s="29" t="str">
        <f t="shared" ref="W23:AF23" si="1">(G23/$G$28)*100</f>
        <v>#DIV/0!</v>
      </c>
      <c r="X23" s="29" t="str">
        <f t="shared" si="1"/>
        <v>#DIV/0!</v>
      </c>
      <c r="Y23" s="29" t="str">
        <f t="shared" si="1"/>
        <v>#DIV/0!</v>
      </c>
      <c r="Z23" s="29" t="str">
        <f t="shared" si="1"/>
        <v>#DIV/0!</v>
      </c>
      <c r="AA23" s="29" t="str">
        <f t="shared" si="1"/>
        <v>#DIV/0!</v>
      </c>
      <c r="AB23" s="29" t="str">
        <f t="shared" si="1"/>
        <v>#DIV/0!</v>
      </c>
      <c r="AC23" s="29" t="str">
        <f t="shared" si="1"/>
        <v>#DIV/0!</v>
      </c>
      <c r="AD23" s="29" t="str">
        <f t="shared" si="1"/>
        <v>#DIV/0!</v>
      </c>
      <c r="AE23" s="29" t="str">
        <f t="shared" si="1"/>
        <v>#DIV/0!</v>
      </c>
      <c r="AF23" s="29" t="str">
        <f t="shared" si="1"/>
        <v>#DIV/0!</v>
      </c>
      <c r="AG23" s="24"/>
      <c r="AH23" s="24"/>
      <c r="AI23" s="24"/>
      <c r="AJ23" s="24"/>
      <c r="AK23" s="24"/>
      <c r="AL23" s="24"/>
      <c r="AM23" s="24"/>
      <c r="AN23" s="24"/>
      <c r="AO23" s="24"/>
    </row>
    <row r="24" ht="14.25" customHeight="1">
      <c r="A24" s="24"/>
      <c r="B24" s="5">
        <v>2.0</v>
      </c>
      <c r="C24" s="27">
        <f>COUNTIF($X$6:$AB$6,2)</f>
        <v>0</v>
      </c>
      <c r="D24" s="27">
        <f>COUNTIF($X$7:$AB$7,2)</f>
        <v>0</v>
      </c>
      <c r="E24" s="27">
        <f>COUNTIF($X$8:$AB$8,2)</f>
        <v>0</v>
      </c>
      <c r="F24" s="27">
        <f>COUNTIF($X$9:$AB$9,2)</f>
        <v>0</v>
      </c>
      <c r="G24" s="27">
        <f>COUNTIF($X$10:$AB$10,2)</f>
        <v>0</v>
      </c>
      <c r="H24" s="27">
        <f>COUNTIF($X$11:$AB$11,2)</f>
        <v>0</v>
      </c>
      <c r="I24" s="27">
        <f>COUNTIF($X$12:$AB$12,2)</f>
        <v>0</v>
      </c>
      <c r="J24" s="27">
        <f>COUNTIF($X$13:$AB$13,2)</f>
        <v>0</v>
      </c>
      <c r="K24" s="27">
        <f>COUNTIF($X$14:$AB$14,2)</f>
        <v>0</v>
      </c>
      <c r="L24" s="27">
        <f>COUNTIF($X$15:$AB$15,2)</f>
        <v>0</v>
      </c>
      <c r="M24" s="27">
        <f>COUNTIF($X$16:$AB$16,2)</f>
        <v>0</v>
      </c>
      <c r="N24" s="27">
        <f>COUNTIF($X$17:$AB$17,2)</f>
        <v>0</v>
      </c>
      <c r="O24" s="27">
        <f>COUNTIF($X$18:$AB$18,2)</f>
        <v>0</v>
      </c>
      <c r="P24" s="27">
        <f>COUNTIF($X$19:$AB$19,2)</f>
        <v>0</v>
      </c>
      <c r="Q24" s="24"/>
      <c r="R24" s="28" t="s">
        <v>90</v>
      </c>
      <c r="S24" s="29" t="str">
        <f t="shared" si="2"/>
        <v>#DIV/0!</v>
      </c>
      <c r="T24" s="29" t="str">
        <f t="shared" si="3"/>
        <v>#DIV/0!</v>
      </c>
      <c r="U24" s="29" t="str">
        <f t="shared" si="4"/>
        <v>#DIV/0!</v>
      </c>
      <c r="V24" s="29" t="str">
        <f t="shared" si="5"/>
        <v>#DIV/0!</v>
      </c>
      <c r="W24" s="29" t="str">
        <f t="shared" ref="W24:AF24" si="6">(G24/$G$28)*100</f>
        <v>#DIV/0!</v>
      </c>
      <c r="X24" s="29" t="str">
        <f t="shared" si="6"/>
        <v>#DIV/0!</v>
      </c>
      <c r="Y24" s="29" t="str">
        <f t="shared" si="6"/>
        <v>#DIV/0!</v>
      </c>
      <c r="Z24" s="29" t="str">
        <f t="shared" si="6"/>
        <v>#DIV/0!</v>
      </c>
      <c r="AA24" s="29" t="str">
        <f t="shared" si="6"/>
        <v>#DIV/0!</v>
      </c>
      <c r="AB24" s="29" t="str">
        <f t="shared" si="6"/>
        <v>#DIV/0!</v>
      </c>
      <c r="AC24" s="29" t="str">
        <f t="shared" si="6"/>
        <v>#DIV/0!</v>
      </c>
      <c r="AD24" s="29" t="str">
        <f t="shared" si="6"/>
        <v>#DIV/0!</v>
      </c>
      <c r="AE24" s="29" t="str">
        <f t="shared" si="6"/>
        <v>#DIV/0!</v>
      </c>
      <c r="AF24" s="29" t="str">
        <f t="shared" si="6"/>
        <v>#DIV/0!</v>
      </c>
      <c r="AG24" s="24"/>
      <c r="AH24" s="24"/>
      <c r="AI24" s="24"/>
      <c r="AJ24" s="24"/>
      <c r="AK24" s="24"/>
      <c r="AL24" s="24"/>
      <c r="AM24" s="24"/>
      <c r="AN24" s="24"/>
      <c r="AO24" s="24"/>
    </row>
    <row r="25" ht="14.25" customHeight="1">
      <c r="A25" s="24"/>
      <c r="B25" s="5">
        <v>3.0</v>
      </c>
      <c r="C25" s="27">
        <f>COUNTIF($X$6:$AB$6,3)</f>
        <v>0</v>
      </c>
      <c r="D25" s="27">
        <f>COUNTIF($X$7:$AB$7,3)</f>
        <v>0</v>
      </c>
      <c r="E25" s="27">
        <f>COUNTIF($X$8:$AB$8,3)</f>
        <v>0</v>
      </c>
      <c r="F25" s="27">
        <f>COUNTIF($X$9:$AB$9,3)</f>
        <v>0</v>
      </c>
      <c r="G25" s="27">
        <f>COUNTIF($X$10:$AB$10,3)</f>
        <v>0</v>
      </c>
      <c r="H25" s="27">
        <f>COUNTIF($X$11:$AB$11,3)</f>
        <v>0</v>
      </c>
      <c r="I25" s="27">
        <f>COUNTIF($X$12:$AB$12,3)</f>
        <v>0</v>
      </c>
      <c r="J25" s="27">
        <f>COUNTIF($X$13:$AB$13,3)</f>
        <v>0</v>
      </c>
      <c r="K25" s="27">
        <f>COUNTIF($X$14:$AB$14,3)</f>
        <v>0</v>
      </c>
      <c r="L25" s="27">
        <f>COUNTIF($X$15:$AB$15,3)</f>
        <v>0</v>
      </c>
      <c r="M25" s="27">
        <f>COUNTIF($X$16:$AB$16,3)</f>
        <v>0</v>
      </c>
      <c r="N25" s="27">
        <f>COUNTIF($X$17:$AB$17,3)</f>
        <v>0</v>
      </c>
      <c r="O25" s="27">
        <f>COUNTIF($X$18:$AB$18,3)</f>
        <v>0</v>
      </c>
      <c r="P25" s="27">
        <f>COUNTIF($X$19:$AB$19,3)</f>
        <v>0</v>
      </c>
      <c r="Q25" s="24"/>
      <c r="R25" s="28" t="s">
        <v>91</v>
      </c>
      <c r="S25" s="29" t="str">
        <f t="shared" si="2"/>
        <v>#DIV/0!</v>
      </c>
      <c r="T25" s="29" t="str">
        <f t="shared" si="3"/>
        <v>#DIV/0!</v>
      </c>
      <c r="U25" s="29" t="str">
        <f t="shared" si="4"/>
        <v>#DIV/0!</v>
      </c>
      <c r="V25" s="29" t="str">
        <f t="shared" si="5"/>
        <v>#DIV/0!</v>
      </c>
      <c r="W25" s="29" t="str">
        <f t="shared" ref="W25:AF25" si="7">(G25/$G$28)*100</f>
        <v>#DIV/0!</v>
      </c>
      <c r="X25" s="29" t="str">
        <f t="shared" si="7"/>
        <v>#DIV/0!</v>
      </c>
      <c r="Y25" s="29" t="str">
        <f t="shared" si="7"/>
        <v>#DIV/0!</v>
      </c>
      <c r="Z25" s="29" t="str">
        <f t="shared" si="7"/>
        <v>#DIV/0!</v>
      </c>
      <c r="AA25" s="29" t="str">
        <f t="shared" si="7"/>
        <v>#DIV/0!</v>
      </c>
      <c r="AB25" s="29" t="str">
        <f t="shared" si="7"/>
        <v>#DIV/0!</v>
      </c>
      <c r="AC25" s="29" t="str">
        <f t="shared" si="7"/>
        <v>#DIV/0!</v>
      </c>
      <c r="AD25" s="29" t="str">
        <f t="shared" si="7"/>
        <v>#DIV/0!</v>
      </c>
      <c r="AE25" s="29" t="str">
        <f t="shared" si="7"/>
        <v>#DIV/0!</v>
      </c>
      <c r="AF25" s="29" t="str">
        <f t="shared" si="7"/>
        <v>#DIV/0!</v>
      </c>
      <c r="AG25" s="24"/>
      <c r="AH25" s="24"/>
      <c r="AI25" s="24"/>
      <c r="AJ25" s="24"/>
      <c r="AK25" s="24"/>
      <c r="AL25" s="24"/>
      <c r="AM25" s="24"/>
      <c r="AN25" s="24"/>
      <c r="AO25" s="24"/>
    </row>
    <row r="26" ht="14.25" customHeight="1">
      <c r="A26" s="24"/>
      <c r="B26" s="5">
        <v>4.0</v>
      </c>
      <c r="C26" s="27">
        <f>COUNTIF($X$6:$AB$6,4)</f>
        <v>0</v>
      </c>
      <c r="D26" s="27">
        <f>COUNTIF($X$7:$AB$7,4)</f>
        <v>0</v>
      </c>
      <c r="E26" s="27">
        <f>COUNTIF($X$8:$AB$8,4)</f>
        <v>0</v>
      </c>
      <c r="F26" s="27">
        <f>COUNTIF($X$9:$AB$9,4)</f>
        <v>0</v>
      </c>
      <c r="G26" s="27">
        <f>COUNTIF($X$10:$AB$10,4)</f>
        <v>0</v>
      </c>
      <c r="H26" s="27">
        <f>COUNTIF($X$11:$AB$11,4)</f>
        <v>0</v>
      </c>
      <c r="I26" s="27">
        <f>COUNTIF($X$12:$AB$12,4)</f>
        <v>0</v>
      </c>
      <c r="J26" s="27">
        <f>COUNTIF($X$13:$AB$13,4)</f>
        <v>0</v>
      </c>
      <c r="K26" s="27">
        <f>COUNTIF($X$14:$AB$14,4)</f>
        <v>0</v>
      </c>
      <c r="L26" s="27">
        <f>COUNTIF($X$15:$AB$15,4)</f>
        <v>0</v>
      </c>
      <c r="M26" s="27">
        <f>COUNTIF($X$16:$AB$16,4)</f>
        <v>0</v>
      </c>
      <c r="N26" s="27">
        <f>COUNTIF($X$17:$AB$17,4)</f>
        <v>0</v>
      </c>
      <c r="O26" s="27">
        <f>COUNTIF($X$18:$AB$18,4)</f>
        <v>0</v>
      </c>
      <c r="P26" s="27">
        <f>COUNTIF($X$19:$AB$19,4)</f>
        <v>0</v>
      </c>
      <c r="Q26" s="24"/>
      <c r="R26" s="28" t="s">
        <v>92</v>
      </c>
      <c r="S26" s="29" t="str">
        <f t="shared" si="2"/>
        <v>#DIV/0!</v>
      </c>
      <c r="T26" s="29" t="str">
        <f t="shared" si="3"/>
        <v>#DIV/0!</v>
      </c>
      <c r="U26" s="29" t="str">
        <f t="shared" si="4"/>
        <v>#DIV/0!</v>
      </c>
      <c r="V26" s="29" t="str">
        <f t="shared" si="5"/>
        <v>#DIV/0!</v>
      </c>
      <c r="W26" s="29" t="str">
        <f t="shared" ref="W26:AF26" si="8">(G26/$G$28)*100</f>
        <v>#DIV/0!</v>
      </c>
      <c r="X26" s="29" t="str">
        <f t="shared" si="8"/>
        <v>#DIV/0!</v>
      </c>
      <c r="Y26" s="29" t="str">
        <f t="shared" si="8"/>
        <v>#DIV/0!</v>
      </c>
      <c r="Z26" s="29" t="str">
        <f t="shared" si="8"/>
        <v>#DIV/0!</v>
      </c>
      <c r="AA26" s="29" t="str">
        <f t="shared" si="8"/>
        <v>#DIV/0!</v>
      </c>
      <c r="AB26" s="29" t="str">
        <f t="shared" si="8"/>
        <v>#DIV/0!</v>
      </c>
      <c r="AC26" s="29" t="str">
        <f t="shared" si="8"/>
        <v>#DIV/0!</v>
      </c>
      <c r="AD26" s="29" t="str">
        <f t="shared" si="8"/>
        <v>#DIV/0!</v>
      </c>
      <c r="AE26" s="29" t="str">
        <f t="shared" si="8"/>
        <v>#DIV/0!</v>
      </c>
      <c r="AF26" s="29" t="str">
        <f t="shared" si="8"/>
        <v>#DIV/0!</v>
      </c>
      <c r="AG26" s="24"/>
      <c r="AH26" s="24"/>
      <c r="AI26" s="24"/>
      <c r="AJ26" s="24"/>
      <c r="AK26" s="24"/>
      <c r="AL26" s="24"/>
      <c r="AM26" s="24"/>
      <c r="AN26" s="24"/>
      <c r="AO26" s="24"/>
    </row>
    <row r="27" ht="14.25" customHeight="1">
      <c r="A27" s="24"/>
      <c r="B27" s="5">
        <v>5.0</v>
      </c>
      <c r="C27" s="27">
        <f>COUNTIF($X$6:$AB$6,5)</f>
        <v>0</v>
      </c>
      <c r="D27" s="27">
        <f>COUNTIF($X$7:$AB$7,5)</f>
        <v>0</v>
      </c>
      <c r="E27" s="27">
        <f>COUNTIF($X$8:$AB$8,5)</f>
        <v>0</v>
      </c>
      <c r="F27" s="27">
        <f>COUNTIF($X$9:$AB$9,5)</f>
        <v>0</v>
      </c>
      <c r="G27" s="27">
        <f>COUNTIF($X$10:$AB$10,5)</f>
        <v>0</v>
      </c>
      <c r="H27" s="27">
        <f>COUNTIF($X$11:$AB$11,5)</f>
        <v>0</v>
      </c>
      <c r="I27" s="27">
        <f>COUNTIF($X$12:$AB$12,5)</f>
        <v>0</v>
      </c>
      <c r="J27" s="27">
        <f>COUNTIF($X$13:$AB$13,5)</f>
        <v>0</v>
      </c>
      <c r="K27" s="27">
        <f>COUNTIF($X$14:$AB$14,5)</f>
        <v>0</v>
      </c>
      <c r="L27" s="27">
        <f>COUNTIF($X$15:$AB$15,5)</f>
        <v>0</v>
      </c>
      <c r="M27" s="27">
        <f>COUNTIF($X$16:$AB$16,5)</f>
        <v>0</v>
      </c>
      <c r="N27" s="27">
        <f>COUNTIF($X$17:$AB$17,5)</f>
        <v>0</v>
      </c>
      <c r="O27" s="27">
        <f>COUNTIF($X$18:$AB$18,5)</f>
        <v>0</v>
      </c>
      <c r="P27" s="27">
        <f>COUNTIF($X$19:$AB$19,5)</f>
        <v>0</v>
      </c>
      <c r="Q27" s="24"/>
      <c r="R27" s="28" t="s">
        <v>93</v>
      </c>
      <c r="S27" s="29" t="str">
        <f t="shared" si="2"/>
        <v>#DIV/0!</v>
      </c>
      <c r="T27" s="29" t="str">
        <f t="shared" si="3"/>
        <v>#DIV/0!</v>
      </c>
      <c r="U27" s="29" t="str">
        <f t="shared" si="4"/>
        <v>#DIV/0!</v>
      </c>
      <c r="V27" s="29" t="str">
        <f t="shared" si="5"/>
        <v>#DIV/0!</v>
      </c>
      <c r="W27" s="29" t="str">
        <f t="shared" ref="W27:AF27" si="9">(G27/$G$28)*100</f>
        <v>#DIV/0!</v>
      </c>
      <c r="X27" s="29" t="str">
        <f t="shared" si="9"/>
        <v>#DIV/0!</v>
      </c>
      <c r="Y27" s="29" t="str">
        <f t="shared" si="9"/>
        <v>#DIV/0!</v>
      </c>
      <c r="Z27" s="29" t="str">
        <f t="shared" si="9"/>
        <v>#DIV/0!</v>
      </c>
      <c r="AA27" s="29" t="str">
        <f t="shared" si="9"/>
        <v>#DIV/0!</v>
      </c>
      <c r="AB27" s="29" t="str">
        <f t="shared" si="9"/>
        <v>#DIV/0!</v>
      </c>
      <c r="AC27" s="29" t="str">
        <f t="shared" si="9"/>
        <v>#DIV/0!</v>
      </c>
      <c r="AD27" s="29" t="str">
        <f t="shared" si="9"/>
        <v>#DIV/0!</v>
      </c>
      <c r="AE27" s="29" t="str">
        <f t="shared" si="9"/>
        <v>#DIV/0!</v>
      </c>
      <c r="AF27" s="29" t="str">
        <f t="shared" si="9"/>
        <v>#DIV/0!</v>
      </c>
      <c r="AG27" s="24"/>
      <c r="AH27" s="24"/>
      <c r="AI27" s="24"/>
      <c r="AJ27" s="24"/>
      <c r="AK27" s="24"/>
      <c r="AL27" s="24"/>
      <c r="AM27" s="24"/>
      <c r="AN27" s="24"/>
      <c r="AO27" s="24"/>
    </row>
    <row r="28" ht="14.25" customHeight="1">
      <c r="A28" s="24"/>
      <c r="B28" s="32" t="s">
        <v>94</v>
      </c>
      <c r="C28" s="33">
        <f t="shared" ref="C28:P28" si="10">SUM(C23:C27)</f>
        <v>0</v>
      </c>
      <c r="D28" s="33">
        <f t="shared" si="10"/>
        <v>0</v>
      </c>
      <c r="E28" s="33">
        <f t="shared" si="10"/>
        <v>0</v>
      </c>
      <c r="F28" s="33">
        <f t="shared" si="10"/>
        <v>0</v>
      </c>
      <c r="G28" s="33">
        <f t="shared" si="10"/>
        <v>0</v>
      </c>
      <c r="H28" s="33">
        <f t="shared" si="10"/>
        <v>0</v>
      </c>
      <c r="I28" s="33">
        <f t="shared" si="10"/>
        <v>0</v>
      </c>
      <c r="J28" s="33">
        <f t="shared" si="10"/>
        <v>0</v>
      </c>
      <c r="K28" s="33">
        <f t="shared" si="10"/>
        <v>0</v>
      </c>
      <c r="L28" s="33">
        <f t="shared" si="10"/>
        <v>0</v>
      </c>
      <c r="M28" s="33">
        <f t="shared" si="10"/>
        <v>0</v>
      </c>
      <c r="N28" s="33">
        <f t="shared" si="10"/>
        <v>0</v>
      </c>
      <c r="O28" s="33">
        <f t="shared" si="10"/>
        <v>0</v>
      </c>
      <c r="P28" s="33">
        <f t="shared" si="10"/>
        <v>0</v>
      </c>
      <c r="Q28" s="24"/>
      <c r="R28" s="30" t="s">
        <v>95</v>
      </c>
      <c r="S28" s="30" t="str">
        <f t="shared" ref="S28:AF28" si="11">SUM(S23:S27)</f>
        <v>#DIV/0!</v>
      </c>
      <c r="T28" s="30" t="str">
        <f t="shared" si="11"/>
        <v>#DIV/0!</v>
      </c>
      <c r="U28" s="30" t="str">
        <f t="shared" si="11"/>
        <v>#DIV/0!</v>
      </c>
      <c r="V28" s="30" t="str">
        <f t="shared" si="11"/>
        <v>#DIV/0!</v>
      </c>
      <c r="W28" s="30" t="str">
        <f t="shared" si="11"/>
        <v>#DIV/0!</v>
      </c>
      <c r="X28" s="30" t="str">
        <f t="shared" si="11"/>
        <v>#DIV/0!</v>
      </c>
      <c r="Y28" s="30" t="str">
        <f t="shared" si="11"/>
        <v>#DIV/0!</v>
      </c>
      <c r="Z28" s="30" t="str">
        <f t="shared" si="11"/>
        <v>#DIV/0!</v>
      </c>
      <c r="AA28" s="30" t="str">
        <f t="shared" si="11"/>
        <v>#DIV/0!</v>
      </c>
      <c r="AB28" s="30" t="str">
        <f t="shared" si="11"/>
        <v>#DIV/0!</v>
      </c>
      <c r="AC28" s="30" t="str">
        <f t="shared" si="11"/>
        <v>#DIV/0!</v>
      </c>
      <c r="AD28" s="30" t="str">
        <f t="shared" si="11"/>
        <v>#DIV/0!</v>
      </c>
      <c r="AE28" s="30" t="str">
        <f t="shared" si="11"/>
        <v>#DIV/0!</v>
      </c>
      <c r="AF28" s="30" t="str">
        <f t="shared" si="11"/>
        <v>#DIV/0!</v>
      </c>
      <c r="AG28" s="24"/>
      <c r="AH28" s="24"/>
      <c r="AI28" s="24"/>
      <c r="AJ28" s="24"/>
      <c r="AK28" s="24"/>
      <c r="AL28" s="24"/>
      <c r="AM28" s="24"/>
      <c r="AN28" s="24"/>
      <c r="AO28" s="24"/>
    </row>
    <row r="29" ht="14.25" customHeight="1">
      <c r="A29" s="24"/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4"/>
      <c r="AH29" s="24"/>
      <c r="AI29" s="24"/>
      <c r="AJ29" s="24"/>
      <c r="AK29" s="24"/>
      <c r="AL29" s="24"/>
      <c r="AM29" s="24"/>
      <c r="AN29" s="24"/>
      <c r="AO29" s="24"/>
    </row>
    <row r="30" ht="14.25" customHeight="1">
      <c r="A30" s="24"/>
      <c r="B30" s="34" t="s">
        <v>97</v>
      </c>
      <c r="C30" s="27">
        <f t="shared" ref="C30:C34" si="12">B23*C23</f>
        <v>0</v>
      </c>
      <c r="D30" s="27">
        <f t="shared" ref="D30:D34" si="13">B23*D23</f>
        <v>0</v>
      </c>
      <c r="E30" s="27">
        <f t="shared" ref="E30:E34" si="14">B23*E23</f>
        <v>0</v>
      </c>
      <c r="F30" s="27">
        <f t="shared" ref="F30:F34" si="15">B23*F23</f>
        <v>0</v>
      </c>
      <c r="G30" s="27">
        <f t="shared" ref="G30:G34" si="16">B23*G23</f>
        <v>0</v>
      </c>
      <c r="H30" s="27">
        <f t="shared" ref="H30:H34" si="17">B23*H23</f>
        <v>0</v>
      </c>
      <c r="I30" s="27">
        <f t="shared" ref="I30:I34" si="18">B23*I23</f>
        <v>0</v>
      </c>
      <c r="J30" s="27">
        <f t="shared" ref="J30:J34" si="19">B23*J23</f>
        <v>0</v>
      </c>
      <c r="K30" s="27">
        <f t="shared" ref="K30:K34" si="20">B23*K23</f>
        <v>0</v>
      </c>
      <c r="L30" s="27">
        <f t="shared" ref="L30:L34" si="21">B23*L23</f>
        <v>0</v>
      </c>
      <c r="M30" s="27">
        <f t="shared" ref="M30:M34" si="22">B23*M23</f>
        <v>0</v>
      </c>
      <c r="N30" s="27">
        <f t="shared" ref="N30:N34" si="23">B23*N23</f>
        <v>0</v>
      </c>
      <c r="O30" s="27">
        <f t="shared" ref="O30:O34" si="24">B23*O23</f>
        <v>0</v>
      </c>
      <c r="P30" s="27">
        <f t="shared" ref="P30:P34" si="25">B23*P23</f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ht="14.25" customHeight="1">
      <c r="A31" s="24"/>
      <c r="B31" s="16"/>
      <c r="C31" s="27">
        <f t="shared" si="12"/>
        <v>0</v>
      </c>
      <c r="D31" s="27">
        <f t="shared" si="13"/>
        <v>0</v>
      </c>
      <c r="E31" s="27">
        <f t="shared" si="14"/>
        <v>0</v>
      </c>
      <c r="F31" s="27">
        <f t="shared" si="15"/>
        <v>0</v>
      </c>
      <c r="G31" s="27">
        <f t="shared" si="16"/>
        <v>0</v>
      </c>
      <c r="H31" s="27">
        <f t="shared" si="17"/>
        <v>0</v>
      </c>
      <c r="I31" s="27">
        <f t="shared" si="18"/>
        <v>0</v>
      </c>
      <c r="J31" s="27">
        <f t="shared" si="19"/>
        <v>0</v>
      </c>
      <c r="K31" s="27">
        <f t="shared" si="20"/>
        <v>0</v>
      </c>
      <c r="L31" s="27">
        <f t="shared" si="21"/>
        <v>0</v>
      </c>
      <c r="M31" s="27">
        <f t="shared" si="22"/>
        <v>0</v>
      </c>
      <c r="N31" s="27">
        <f t="shared" si="23"/>
        <v>0</v>
      </c>
      <c r="O31" s="27">
        <f t="shared" si="24"/>
        <v>0</v>
      </c>
      <c r="P31" s="27">
        <f t="shared" si="25"/>
        <v>0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ht="14.25" customHeight="1">
      <c r="A32" s="24"/>
      <c r="B32" s="16"/>
      <c r="C32" s="27">
        <f t="shared" si="12"/>
        <v>0</v>
      </c>
      <c r="D32" s="27">
        <f t="shared" si="13"/>
        <v>0</v>
      </c>
      <c r="E32" s="27">
        <f t="shared" si="14"/>
        <v>0</v>
      </c>
      <c r="F32" s="27">
        <f t="shared" si="15"/>
        <v>0</v>
      </c>
      <c r="G32" s="27">
        <f t="shared" si="16"/>
        <v>0</v>
      </c>
      <c r="H32" s="27">
        <f t="shared" si="17"/>
        <v>0</v>
      </c>
      <c r="I32" s="27">
        <f t="shared" si="18"/>
        <v>0</v>
      </c>
      <c r="J32" s="27">
        <f t="shared" si="19"/>
        <v>0</v>
      </c>
      <c r="K32" s="27">
        <f t="shared" si="20"/>
        <v>0</v>
      </c>
      <c r="L32" s="27">
        <f t="shared" si="21"/>
        <v>0</v>
      </c>
      <c r="M32" s="27">
        <f t="shared" si="22"/>
        <v>0</v>
      </c>
      <c r="N32" s="27">
        <f t="shared" si="23"/>
        <v>0</v>
      </c>
      <c r="O32" s="27">
        <f t="shared" si="24"/>
        <v>0</v>
      </c>
      <c r="P32" s="27">
        <f t="shared" si="25"/>
        <v>0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ht="14.25" customHeight="1">
      <c r="A33" s="24"/>
      <c r="B33" s="16"/>
      <c r="C33" s="27">
        <f t="shared" si="12"/>
        <v>0</v>
      </c>
      <c r="D33" s="27">
        <f t="shared" si="13"/>
        <v>0</v>
      </c>
      <c r="E33" s="27">
        <f t="shared" si="14"/>
        <v>0</v>
      </c>
      <c r="F33" s="27">
        <f t="shared" si="15"/>
        <v>0</v>
      </c>
      <c r="G33" s="27">
        <f t="shared" si="16"/>
        <v>0</v>
      </c>
      <c r="H33" s="27">
        <f t="shared" si="17"/>
        <v>0</v>
      </c>
      <c r="I33" s="27">
        <f t="shared" si="18"/>
        <v>0</v>
      </c>
      <c r="J33" s="27">
        <f t="shared" si="19"/>
        <v>0</v>
      </c>
      <c r="K33" s="27">
        <f t="shared" si="20"/>
        <v>0</v>
      </c>
      <c r="L33" s="27">
        <f t="shared" si="21"/>
        <v>0</v>
      </c>
      <c r="M33" s="27">
        <f t="shared" si="22"/>
        <v>0</v>
      </c>
      <c r="N33" s="27">
        <f t="shared" si="23"/>
        <v>0</v>
      </c>
      <c r="O33" s="27">
        <f t="shared" si="24"/>
        <v>0</v>
      </c>
      <c r="P33" s="27">
        <f t="shared" si="25"/>
        <v>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ht="14.25" customHeight="1">
      <c r="A34" s="24"/>
      <c r="B34" s="16"/>
      <c r="C34" s="27">
        <f t="shared" si="12"/>
        <v>0</v>
      </c>
      <c r="D34" s="27">
        <f t="shared" si="13"/>
        <v>0</v>
      </c>
      <c r="E34" s="27">
        <f t="shared" si="14"/>
        <v>0</v>
      </c>
      <c r="F34" s="27">
        <f t="shared" si="15"/>
        <v>0</v>
      </c>
      <c r="G34" s="27">
        <f t="shared" si="16"/>
        <v>0</v>
      </c>
      <c r="H34" s="27">
        <f t="shared" si="17"/>
        <v>0</v>
      </c>
      <c r="I34" s="27">
        <f t="shared" si="18"/>
        <v>0</v>
      </c>
      <c r="J34" s="27">
        <f t="shared" si="19"/>
        <v>0</v>
      </c>
      <c r="K34" s="27">
        <f t="shared" si="20"/>
        <v>0</v>
      </c>
      <c r="L34" s="27">
        <f t="shared" si="21"/>
        <v>0</v>
      </c>
      <c r="M34" s="27">
        <f t="shared" si="22"/>
        <v>0</v>
      </c>
      <c r="N34" s="27">
        <f t="shared" si="23"/>
        <v>0</v>
      </c>
      <c r="O34" s="27">
        <f t="shared" si="24"/>
        <v>0</v>
      </c>
      <c r="P34" s="27">
        <f t="shared" si="25"/>
        <v>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ht="14.25" customHeight="1">
      <c r="A35" s="24"/>
      <c r="B35" s="16"/>
      <c r="C35" s="33">
        <f t="shared" ref="C35:P35" si="26">SUM(C30:C34)</f>
        <v>0</v>
      </c>
      <c r="D35" s="33">
        <f t="shared" si="26"/>
        <v>0</v>
      </c>
      <c r="E35" s="33">
        <f t="shared" si="26"/>
        <v>0</v>
      </c>
      <c r="F35" s="33">
        <f t="shared" si="26"/>
        <v>0</v>
      </c>
      <c r="G35" s="33">
        <f t="shared" si="26"/>
        <v>0</v>
      </c>
      <c r="H35" s="33">
        <f t="shared" si="26"/>
        <v>0</v>
      </c>
      <c r="I35" s="33">
        <f t="shared" si="26"/>
        <v>0</v>
      </c>
      <c r="J35" s="33">
        <f t="shared" si="26"/>
        <v>0</v>
      </c>
      <c r="K35" s="33">
        <f t="shared" si="26"/>
        <v>0</v>
      </c>
      <c r="L35" s="33">
        <f t="shared" si="26"/>
        <v>0</v>
      </c>
      <c r="M35" s="33">
        <f t="shared" si="26"/>
        <v>0</v>
      </c>
      <c r="N35" s="33">
        <f t="shared" si="26"/>
        <v>0</v>
      </c>
      <c r="O35" s="33">
        <f t="shared" si="26"/>
        <v>0</v>
      </c>
      <c r="P35" s="33">
        <f t="shared" si="26"/>
        <v>0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ht="14.25" customHeight="1">
      <c r="A36" s="24"/>
      <c r="B36" s="16"/>
      <c r="C36" s="36">
        <f t="shared" ref="C36:P36" si="27">C35/25</f>
        <v>0</v>
      </c>
      <c r="D36" s="36">
        <f t="shared" si="27"/>
        <v>0</v>
      </c>
      <c r="E36" s="36">
        <f t="shared" si="27"/>
        <v>0</v>
      </c>
      <c r="F36" s="36">
        <f t="shared" si="27"/>
        <v>0</v>
      </c>
      <c r="G36" s="36">
        <f t="shared" si="27"/>
        <v>0</v>
      </c>
      <c r="H36" s="36">
        <f t="shared" si="27"/>
        <v>0</v>
      </c>
      <c r="I36" s="36">
        <f t="shared" si="27"/>
        <v>0</v>
      </c>
      <c r="J36" s="36">
        <f t="shared" si="27"/>
        <v>0</v>
      </c>
      <c r="K36" s="36">
        <f t="shared" si="27"/>
        <v>0</v>
      </c>
      <c r="L36" s="36">
        <f t="shared" si="27"/>
        <v>0</v>
      </c>
      <c r="M36" s="36">
        <f t="shared" si="27"/>
        <v>0</v>
      </c>
      <c r="N36" s="36">
        <f t="shared" si="27"/>
        <v>0</v>
      </c>
      <c r="O36" s="36">
        <f t="shared" si="27"/>
        <v>0</v>
      </c>
      <c r="P36" s="36">
        <f t="shared" si="27"/>
        <v>0</v>
      </c>
      <c r="Q36" s="3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ht="14.25" customHeight="1">
      <c r="A37" s="24"/>
      <c r="B37" s="16"/>
      <c r="C37" s="33" t="s">
        <v>63</v>
      </c>
      <c r="D37" s="33" t="s">
        <v>64</v>
      </c>
      <c r="E37" s="33" t="s">
        <v>65</v>
      </c>
      <c r="F37" s="33" t="s">
        <v>66</v>
      </c>
      <c r="G37" s="33" t="s">
        <v>67</v>
      </c>
      <c r="H37" s="33" t="s">
        <v>68</v>
      </c>
      <c r="I37" s="33" t="s">
        <v>69</v>
      </c>
      <c r="J37" s="33" t="s">
        <v>70</v>
      </c>
      <c r="K37" s="33" t="s">
        <v>71</v>
      </c>
      <c r="L37" s="33" t="s">
        <v>72</v>
      </c>
      <c r="M37" s="33" t="s">
        <v>49</v>
      </c>
      <c r="N37" s="33" t="s">
        <v>52</v>
      </c>
      <c r="O37" s="33" t="s">
        <v>73</v>
      </c>
      <c r="P37" s="33" t="s">
        <v>74</v>
      </c>
      <c r="Q37" s="35"/>
      <c r="R37" s="2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24"/>
      <c r="AH37" s="24"/>
      <c r="AI37" s="24"/>
      <c r="AJ37" s="24"/>
      <c r="AK37" s="24"/>
      <c r="AL37" s="24"/>
      <c r="AM37" s="24"/>
      <c r="AN37" s="24"/>
      <c r="AO37" s="24"/>
    </row>
    <row r="38" ht="14.25" customHeight="1">
      <c r="A38" s="24"/>
      <c r="B38" s="19"/>
      <c r="C38" s="36">
        <f t="shared" ref="C38:P38" si="28">C36*5</f>
        <v>0</v>
      </c>
      <c r="D38" s="36">
        <f t="shared" si="28"/>
        <v>0</v>
      </c>
      <c r="E38" s="36">
        <f t="shared" si="28"/>
        <v>0</v>
      </c>
      <c r="F38" s="36">
        <f t="shared" si="28"/>
        <v>0</v>
      </c>
      <c r="G38" s="36">
        <f t="shared" si="28"/>
        <v>0</v>
      </c>
      <c r="H38" s="36">
        <f t="shared" si="28"/>
        <v>0</v>
      </c>
      <c r="I38" s="36">
        <f t="shared" si="28"/>
        <v>0</v>
      </c>
      <c r="J38" s="36">
        <f t="shared" si="28"/>
        <v>0</v>
      </c>
      <c r="K38" s="36">
        <f t="shared" si="28"/>
        <v>0</v>
      </c>
      <c r="L38" s="36">
        <f t="shared" si="28"/>
        <v>0</v>
      </c>
      <c r="M38" s="36">
        <f t="shared" si="28"/>
        <v>0</v>
      </c>
      <c r="N38" s="36">
        <f t="shared" si="28"/>
        <v>0</v>
      </c>
      <c r="O38" s="36">
        <f t="shared" si="28"/>
        <v>0</v>
      </c>
      <c r="P38" s="36">
        <f t="shared" si="28"/>
        <v>0</v>
      </c>
      <c r="Q38" s="38"/>
      <c r="R38" s="2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4"/>
      <c r="AH38" s="24"/>
      <c r="AI38" s="24"/>
      <c r="AJ38" s="24"/>
      <c r="AK38" s="24"/>
      <c r="AL38" s="24"/>
      <c r="AM38" s="24"/>
      <c r="AN38" s="24"/>
      <c r="AO38" s="24"/>
    </row>
    <row r="39" ht="14.25" customHeight="1">
      <c r="A39" s="24"/>
      <c r="B39" s="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24"/>
      <c r="AH39" s="24"/>
      <c r="AI39" s="24"/>
      <c r="AJ39" s="24"/>
      <c r="AK39" s="24"/>
      <c r="AL39" s="24"/>
      <c r="AM39" s="24"/>
      <c r="AN39" s="24"/>
      <c r="AO39" s="24"/>
    </row>
    <row r="40" ht="14.25" customHeight="1">
      <c r="A40" s="24"/>
      <c r="B40" s="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4"/>
      <c r="AH40" s="24"/>
      <c r="AI40" s="24"/>
      <c r="AJ40" s="24"/>
      <c r="AK40" s="24"/>
      <c r="AL40" s="24"/>
      <c r="AM40" s="24"/>
      <c r="AN40" s="24"/>
      <c r="AO40" s="24"/>
    </row>
    <row r="41" ht="14.25" customHeight="1">
      <c r="A41" s="24"/>
      <c r="B41" s="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4"/>
      <c r="AH41" s="24"/>
      <c r="AI41" s="39" t="s">
        <v>98</v>
      </c>
      <c r="AJ41" s="40" t="s">
        <v>99</v>
      </c>
      <c r="AK41" s="39" t="s">
        <v>100</v>
      </c>
      <c r="AL41" s="24"/>
      <c r="AM41" s="24"/>
      <c r="AN41" s="24"/>
      <c r="AO41" s="24"/>
    </row>
    <row r="42" ht="14.25" customHeight="1">
      <c r="A42" s="24"/>
      <c r="B42" s="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4"/>
      <c r="AH42" s="24"/>
      <c r="AI42" s="5" t="s">
        <v>101</v>
      </c>
      <c r="AJ42" s="47">
        <f>SUM(X20:AB20)</f>
        <v>0</v>
      </c>
      <c r="AK42" s="47">
        <f>5-AJ42</f>
        <v>5</v>
      </c>
      <c r="AL42" s="24"/>
      <c r="AM42" s="24"/>
      <c r="AN42" s="24"/>
      <c r="AO42" s="24"/>
    </row>
    <row r="43" ht="14.25" customHeight="1">
      <c r="A43" s="24"/>
      <c r="B43" s="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5" t="s">
        <v>102</v>
      </c>
      <c r="AJ43" s="41">
        <v>5.0</v>
      </c>
      <c r="AK43" s="13"/>
      <c r="AL43" s="24"/>
      <c r="AM43" s="24"/>
      <c r="AN43" s="24"/>
      <c r="AO43" s="24"/>
    </row>
    <row r="44" ht="14.25" customHeight="1">
      <c r="A44" s="24"/>
      <c r="B44" s="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4.25" customHeight="1">
      <c r="A45" s="24"/>
      <c r="B45" s="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ht="14.25" customHeight="1">
      <c r="A46" s="24"/>
      <c r="B46" s="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ht="14.25" customHeight="1">
      <c r="A47" s="24"/>
      <c r="B47" s="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ht="14.25" customHeight="1">
      <c r="A48" s="24"/>
      <c r="B48" s="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ht="14.25" customHeight="1">
      <c r="A49" s="24"/>
      <c r="B49" s="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ht="14.25" customHeight="1">
      <c r="A50" s="24"/>
      <c r="B50" s="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ht="14.25" customHeight="1">
      <c r="A51" s="24"/>
      <c r="B51" s="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ht="14.25" customHeight="1">
      <c r="A52" s="24"/>
      <c r="B52" s="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ht="14.25" customHeight="1">
      <c r="A53" s="24"/>
      <c r="B53" s="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ht="14.25" customHeight="1">
      <c r="A54" s="24"/>
      <c r="B54" s="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ht="14.25" customHeight="1">
      <c r="A55" s="24"/>
      <c r="B55" s="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ht="14.25" customHeight="1">
      <c r="A56" s="24"/>
      <c r="B56" s="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ht="14.25" customHeight="1">
      <c r="A57" s="24"/>
      <c r="B57" s="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ht="14.25" customHeight="1">
      <c r="A58" s="24"/>
      <c r="B58" s="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ht="14.25" customHeight="1">
      <c r="A59" s="24"/>
      <c r="B59" s="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ht="14.25" customHeight="1">
      <c r="A60" s="24"/>
      <c r="B60" s="4"/>
      <c r="C60" s="42" t="s">
        <v>32</v>
      </c>
      <c r="D60" s="42" t="s">
        <v>37</v>
      </c>
      <c r="E60" s="42" t="s">
        <v>41</v>
      </c>
      <c r="F60" s="42" t="s">
        <v>45</v>
      </c>
      <c r="G60" s="42" t="s">
        <v>49</v>
      </c>
      <c r="H60" s="42" t="s">
        <v>52</v>
      </c>
      <c r="I60" s="42" t="s">
        <v>55</v>
      </c>
      <c r="J60" s="24"/>
      <c r="K60" s="24"/>
      <c r="L60" s="24"/>
      <c r="M60" s="24"/>
      <c r="N60" s="24"/>
      <c r="O60" s="24"/>
      <c r="P60" s="24"/>
      <c r="Q60" s="24"/>
      <c r="R60" s="24"/>
      <c r="S60" s="42" t="s">
        <v>103</v>
      </c>
      <c r="T60" s="42" t="s">
        <v>104</v>
      </c>
      <c r="U60" s="42" t="s">
        <v>105</v>
      </c>
      <c r="V60" s="42" t="s">
        <v>106</v>
      </c>
      <c r="W60" s="42" t="s">
        <v>85</v>
      </c>
      <c r="X60" s="42" t="s">
        <v>86</v>
      </c>
      <c r="Y60" s="42" t="s">
        <v>107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ht="12.75" customHeight="1">
      <c r="A61" s="24"/>
      <c r="B61" s="4"/>
      <c r="C61" s="5" t="s">
        <v>33</v>
      </c>
      <c r="D61" s="5" t="s">
        <v>38</v>
      </c>
      <c r="E61" s="5" t="s">
        <v>42</v>
      </c>
      <c r="F61" s="5" t="s">
        <v>46</v>
      </c>
      <c r="G61" s="5" t="s">
        <v>50</v>
      </c>
      <c r="H61" s="5" t="s">
        <v>53</v>
      </c>
      <c r="I61" s="5" t="s">
        <v>56</v>
      </c>
      <c r="J61" s="43"/>
      <c r="K61" s="43"/>
      <c r="L61" s="43"/>
      <c r="M61" s="43"/>
      <c r="N61" s="43"/>
      <c r="O61" s="24"/>
      <c r="P61" s="24"/>
      <c r="Q61" s="24"/>
      <c r="R61" s="24"/>
      <c r="S61" s="5" t="s">
        <v>33</v>
      </c>
      <c r="T61" s="5" t="s">
        <v>38</v>
      </c>
      <c r="U61" s="5" t="s">
        <v>42</v>
      </c>
      <c r="V61" s="5" t="s">
        <v>46</v>
      </c>
      <c r="W61" s="5" t="s">
        <v>50</v>
      </c>
      <c r="X61" s="5" t="s">
        <v>53</v>
      </c>
      <c r="Y61" s="5" t="s">
        <v>56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ht="14.25" customHeight="1">
      <c r="A62" s="24"/>
      <c r="B62" s="4"/>
      <c r="C62" s="46">
        <f>AVERAGE(C38:D38:E38)</f>
        <v>0</v>
      </c>
      <c r="D62" s="46">
        <f>AVERAGE(F38:G38:H38)</f>
        <v>0</v>
      </c>
      <c r="E62" s="46">
        <f>AVERAGE(I38:J38)</f>
        <v>0</v>
      </c>
      <c r="F62" s="46">
        <f>AVERAGE(K38:L38)</f>
        <v>0</v>
      </c>
      <c r="G62" s="46">
        <f t="shared" ref="G62:H62" si="29">AVERAGE(M38)</f>
        <v>0</v>
      </c>
      <c r="H62" s="46">
        <f t="shared" si="29"/>
        <v>0</v>
      </c>
      <c r="I62" s="46">
        <f>AVERAGE(O38:P38)</f>
        <v>0</v>
      </c>
      <c r="J62" s="24"/>
      <c r="K62" s="24"/>
      <c r="L62" s="24"/>
      <c r="M62" s="24"/>
      <c r="N62" s="24"/>
      <c r="O62" s="24"/>
      <c r="P62" s="24"/>
      <c r="Q62" s="24"/>
      <c r="R62" s="44" t="s">
        <v>89</v>
      </c>
      <c r="S62" s="45" t="str">
        <f t="shared" ref="S62:S66" si="31">AVERAGE(S23:T23:U23)</f>
        <v>#DIV/0!</v>
      </c>
      <c r="T62" s="45" t="str">
        <f t="shared" ref="T62:T66" si="32">AVERAGE(V23:W23:X23)</f>
        <v>#DIV/0!</v>
      </c>
      <c r="U62" s="45" t="str">
        <f t="shared" ref="U62:U66" si="33">AVERAGE(Y23:Z23)</f>
        <v>#DIV/0!</v>
      </c>
      <c r="V62" s="45" t="str">
        <f t="shared" ref="V62:V66" si="34">AVERAGE(AA23:AB23)</f>
        <v>#DIV/0!</v>
      </c>
      <c r="W62" s="45" t="str">
        <f t="shared" ref="W62:X62" si="30">AVERAGE(AC23)</f>
        <v>#DIV/0!</v>
      </c>
      <c r="X62" s="45" t="str">
        <f t="shared" si="30"/>
        <v>#DIV/0!</v>
      </c>
      <c r="Y62" s="45" t="str">
        <f t="shared" ref="Y62:Y66" si="36">AVERAGE(Y23:Z23:AA23)</f>
        <v>#DIV/0!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ht="14.25" customHeight="1">
      <c r="A63" s="24"/>
      <c r="B63" s="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44" t="s">
        <v>90</v>
      </c>
      <c r="S63" s="45" t="str">
        <f t="shared" si="31"/>
        <v>#DIV/0!</v>
      </c>
      <c r="T63" s="45" t="str">
        <f t="shared" si="32"/>
        <v>#DIV/0!</v>
      </c>
      <c r="U63" s="45" t="str">
        <f t="shared" si="33"/>
        <v>#DIV/0!</v>
      </c>
      <c r="V63" s="45" t="str">
        <f t="shared" si="34"/>
        <v>#DIV/0!</v>
      </c>
      <c r="W63" s="45" t="str">
        <f t="shared" ref="W63:X63" si="35">AVERAGE(AC24)</f>
        <v>#DIV/0!</v>
      </c>
      <c r="X63" s="45" t="str">
        <f t="shared" si="35"/>
        <v>#DIV/0!</v>
      </c>
      <c r="Y63" s="45" t="str">
        <f t="shared" si="36"/>
        <v>#DIV/0!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ht="14.25" customHeight="1">
      <c r="A64" s="24"/>
      <c r="B64" s="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44" t="s">
        <v>91</v>
      </c>
      <c r="S64" s="45" t="str">
        <f t="shared" si="31"/>
        <v>#DIV/0!</v>
      </c>
      <c r="T64" s="45" t="str">
        <f t="shared" si="32"/>
        <v>#DIV/0!</v>
      </c>
      <c r="U64" s="45" t="str">
        <f t="shared" si="33"/>
        <v>#DIV/0!</v>
      </c>
      <c r="V64" s="45" t="str">
        <f t="shared" si="34"/>
        <v>#DIV/0!</v>
      </c>
      <c r="W64" s="45" t="str">
        <f t="shared" ref="W64:X64" si="37">AVERAGE(AC25)</f>
        <v>#DIV/0!</v>
      </c>
      <c r="X64" s="45" t="str">
        <f t="shared" si="37"/>
        <v>#DIV/0!</v>
      </c>
      <c r="Y64" s="45" t="str">
        <f t="shared" si="36"/>
        <v>#DIV/0!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ht="14.25" customHeight="1">
      <c r="A65" s="24"/>
      <c r="B65" s="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44" t="s">
        <v>92</v>
      </c>
      <c r="S65" s="45" t="str">
        <f t="shared" si="31"/>
        <v>#DIV/0!</v>
      </c>
      <c r="T65" s="45" t="str">
        <f t="shared" si="32"/>
        <v>#DIV/0!</v>
      </c>
      <c r="U65" s="45" t="str">
        <f t="shared" si="33"/>
        <v>#DIV/0!</v>
      </c>
      <c r="V65" s="45" t="str">
        <f t="shared" si="34"/>
        <v>#DIV/0!</v>
      </c>
      <c r="W65" s="45" t="str">
        <f t="shared" ref="W65:X65" si="38">AVERAGE(AC26)</f>
        <v>#DIV/0!</v>
      </c>
      <c r="X65" s="45" t="str">
        <f t="shared" si="38"/>
        <v>#DIV/0!</v>
      </c>
      <c r="Y65" s="45" t="str">
        <f t="shared" si="36"/>
        <v>#DIV/0!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ht="14.25" customHeight="1">
      <c r="A66" s="24"/>
      <c r="B66" s="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44" t="s">
        <v>93</v>
      </c>
      <c r="S66" s="45" t="str">
        <f t="shared" si="31"/>
        <v>#DIV/0!</v>
      </c>
      <c r="T66" s="45" t="str">
        <f t="shared" si="32"/>
        <v>#DIV/0!</v>
      </c>
      <c r="U66" s="45" t="str">
        <f t="shared" si="33"/>
        <v>#DIV/0!</v>
      </c>
      <c r="V66" s="45" t="str">
        <f t="shared" si="34"/>
        <v>#DIV/0!</v>
      </c>
      <c r="W66" s="45" t="str">
        <f t="shared" ref="W66:X66" si="39">AVERAGE(AC27)</f>
        <v>#DIV/0!</v>
      </c>
      <c r="X66" s="45" t="str">
        <f t="shared" si="39"/>
        <v>#DIV/0!</v>
      </c>
      <c r="Y66" s="45" t="str">
        <f t="shared" si="36"/>
        <v>#DIV/0!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ht="14.25" customHeight="1">
      <c r="A67" s="24"/>
      <c r="B67" s="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ht="14.25" customHeight="1">
      <c r="A68" s="24"/>
      <c r="B68" s="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ht="14.25" customHeight="1">
      <c r="A69" s="24"/>
      <c r="B69" s="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ht="14.25" customHeight="1">
      <c r="A70" s="24"/>
      <c r="B70" s="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ht="14.25" customHeight="1">
      <c r="A71" s="24"/>
      <c r="B71" s="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ht="14.25" customHeight="1">
      <c r="A72" s="24"/>
      <c r="B72" s="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ht="14.25" customHeight="1">
      <c r="A73" s="24"/>
      <c r="B73" s="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ht="14.25" customHeight="1">
      <c r="A74" s="24"/>
      <c r="B74" s="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ht="14.25" customHeight="1">
      <c r="A75" s="24"/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ht="14.25" customHeight="1">
      <c r="A76" s="24"/>
      <c r="B76" s="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ht="14.25" customHeight="1">
      <c r="A77" s="24"/>
      <c r="B77" s="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ht="14.25" customHeight="1">
      <c r="A78" s="24"/>
      <c r="B78" s="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ht="14.25" customHeight="1">
      <c r="A79" s="24"/>
      <c r="B79" s="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ht="14.25" customHeight="1">
      <c r="A80" s="24"/>
      <c r="B80" s="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ht="14.25" customHeight="1">
      <c r="A81" s="24"/>
      <c r="B81" s="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ht="14.25" customHeight="1">
      <c r="A82" s="24"/>
      <c r="B82" s="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ht="14.25" customHeight="1">
      <c r="A83" s="24"/>
      <c r="B83" s="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ht="14.25" customHeight="1">
      <c r="A84" s="24"/>
      <c r="B84" s="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ht="14.25" customHeight="1">
      <c r="A85" s="24"/>
      <c r="B85" s="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ht="14.25" customHeight="1">
      <c r="A86" s="24"/>
      <c r="B86" s="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ht="14.25" customHeight="1">
      <c r="A87" s="24"/>
      <c r="B87" s="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ht="14.25" customHeight="1">
      <c r="A88" s="24"/>
      <c r="B88" s="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ht="14.25" customHeight="1">
      <c r="A89" s="24"/>
      <c r="B89" s="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ht="14.25" customHeight="1">
      <c r="A90" s="24"/>
      <c r="B90" s="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ht="14.25" customHeight="1">
      <c r="A91" s="24"/>
      <c r="B91" s="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ht="14.25" customHeight="1">
      <c r="A92" s="24"/>
      <c r="B92" s="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ht="14.25" customHeight="1">
      <c r="A93" s="24"/>
      <c r="B93" s="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8">
    <mergeCell ref="B1:T1"/>
    <mergeCell ref="B3:T3"/>
    <mergeCell ref="X5:AB5"/>
    <mergeCell ref="B6:E8"/>
    <mergeCell ref="F6:W6"/>
    <mergeCell ref="F7:W7"/>
    <mergeCell ref="F8:W8"/>
    <mergeCell ref="B16:E16"/>
    <mergeCell ref="B17:E17"/>
    <mergeCell ref="A18:A19"/>
    <mergeCell ref="B18:E19"/>
    <mergeCell ref="B20:E20"/>
    <mergeCell ref="B30:B38"/>
    <mergeCell ref="A6:A8"/>
    <mergeCell ref="A9:A11"/>
    <mergeCell ref="B9:E11"/>
    <mergeCell ref="A12:A13"/>
    <mergeCell ref="B12:E13"/>
    <mergeCell ref="A14:A15"/>
    <mergeCell ref="B14:E15"/>
    <mergeCell ref="F9:W9"/>
    <mergeCell ref="F10:W10"/>
    <mergeCell ref="F11:W11"/>
    <mergeCell ref="F12:W12"/>
    <mergeCell ref="F13:W13"/>
    <mergeCell ref="F14:W14"/>
    <mergeCell ref="F15:W15"/>
    <mergeCell ref="T28:T29"/>
    <mergeCell ref="U28:U29"/>
    <mergeCell ref="F16:W16"/>
    <mergeCell ref="F17:W17"/>
    <mergeCell ref="F18:W18"/>
    <mergeCell ref="F19:W19"/>
    <mergeCell ref="F20:W20"/>
    <mergeCell ref="R28:R29"/>
    <mergeCell ref="S28:S29"/>
    <mergeCell ref="AC28:AC29"/>
    <mergeCell ref="AD28:AD29"/>
    <mergeCell ref="AE28:AE29"/>
    <mergeCell ref="AF28:AF29"/>
    <mergeCell ref="AJ43:AK43"/>
    <mergeCell ref="V28:V29"/>
    <mergeCell ref="W28:W29"/>
    <mergeCell ref="X28:X29"/>
    <mergeCell ref="Y28:Y29"/>
    <mergeCell ref="Z28:Z29"/>
    <mergeCell ref="AA28:AA29"/>
    <mergeCell ref="AB28:AB2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8.14"/>
    <col customWidth="1" min="6" max="35" width="8.71"/>
  </cols>
  <sheetData>
    <row r="1" ht="14.25" customHeight="1">
      <c r="A1" s="48" t="s">
        <v>109</v>
      </c>
    </row>
    <row r="2" ht="14.25" customHeight="1">
      <c r="F2" s="49" t="s">
        <v>2</v>
      </c>
      <c r="G2" s="49" t="s">
        <v>3</v>
      </c>
      <c r="H2" s="49" t="s">
        <v>4</v>
      </c>
      <c r="I2" s="49" t="s">
        <v>5</v>
      </c>
      <c r="J2" s="49" t="s">
        <v>6</v>
      </c>
      <c r="K2" s="49" t="s">
        <v>7</v>
      </c>
      <c r="L2" s="49" t="s">
        <v>8</v>
      </c>
      <c r="M2" s="49" t="s">
        <v>9</v>
      </c>
      <c r="N2" s="49" t="s">
        <v>10</v>
      </c>
      <c r="O2" s="49" t="s">
        <v>11</v>
      </c>
      <c r="P2" s="49" t="s">
        <v>12</v>
      </c>
      <c r="Q2" s="49" t="s">
        <v>13</v>
      </c>
      <c r="R2" s="49" t="s">
        <v>14</v>
      </c>
      <c r="S2" s="49" t="s">
        <v>15</v>
      </c>
      <c r="T2" s="49" t="s">
        <v>16</v>
      </c>
      <c r="U2" s="49" t="s">
        <v>17</v>
      </c>
      <c r="V2" s="49" t="s">
        <v>18</v>
      </c>
      <c r="W2" s="49" t="s">
        <v>19</v>
      </c>
      <c r="X2" s="49" t="s">
        <v>20</v>
      </c>
      <c r="Y2" s="49" t="s">
        <v>21</v>
      </c>
      <c r="Z2" s="49" t="s">
        <v>22</v>
      </c>
      <c r="AA2" s="49" t="s">
        <v>23</v>
      </c>
      <c r="AB2" s="49" t="s">
        <v>24</v>
      </c>
      <c r="AC2" s="49" t="s">
        <v>25</v>
      </c>
      <c r="AD2" s="49" t="s">
        <v>26</v>
      </c>
      <c r="AE2" s="49" t="s">
        <v>27</v>
      </c>
      <c r="AF2" s="49" t="s">
        <v>28</v>
      </c>
      <c r="AG2" s="49" t="s">
        <v>29</v>
      </c>
      <c r="AH2" s="49" t="s">
        <v>30</v>
      </c>
      <c r="AI2" s="49" t="s">
        <v>31</v>
      </c>
    </row>
    <row r="3" ht="14.25" customHeight="1">
      <c r="A3" s="6" t="s">
        <v>110</v>
      </c>
      <c r="B3" s="50" t="s">
        <v>111</v>
      </c>
      <c r="C3" s="12"/>
      <c r="D3" s="12"/>
      <c r="E3" s="13"/>
      <c r="F3" s="5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ht="14.25" customHeight="1">
      <c r="A4" s="6" t="s">
        <v>112</v>
      </c>
      <c r="B4" s="50" t="s">
        <v>113</v>
      </c>
      <c r="C4" s="12"/>
      <c r="D4" s="12"/>
      <c r="E4" s="13"/>
      <c r="F4" s="5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ht="14.25" customHeight="1">
      <c r="A5" s="6" t="s">
        <v>114</v>
      </c>
      <c r="B5" s="50" t="s">
        <v>115</v>
      </c>
      <c r="C5" s="12"/>
      <c r="D5" s="12"/>
      <c r="E5" s="13"/>
      <c r="F5" s="5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ht="14.25" customHeight="1">
      <c r="A6" s="6" t="s">
        <v>116</v>
      </c>
      <c r="B6" s="50" t="s">
        <v>117</v>
      </c>
      <c r="C6" s="12"/>
      <c r="D6" s="12"/>
      <c r="E6" s="13"/>
      <c r="F6" s="5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ht="14.25" customHeight="1">
      <c r="A7" s="6" t="s">
        <v>118</v>
      </c>
      <c r="B7" s="50" t="s">
        <v>119</v>
      </c>
      <c r="C7" s="12"/>
      <c r="D7" s="12"/>
      <c r="E7" s="13"/>
      <c r="F7" s="5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ht="14.25" customHeight="1">
      <c r="A8" s="6" t="s">
        <v>120</v>
      </c>
      <c r="B8" s="50" t="s">
        <v>121</v>
      </c>
      <c r="C8" s="12"/>
      <c r="D8" s="12"/>
      <c r="E8" s="13"/>
      <c r="F8" s="5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>
      <c r="B14" s="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ht="14.25" customHeight="1"/>
    <row r="16" ht="14.25" customHeight="1"/>
    <row r="17" ht="14.25" customHeight="1"/>
    <row r="18" ht="14.25" customHeight="1">
      <c r="B18" s="25" t="s">
        <v>62</v>
      </c>
      <c r="C18" s="26" t="s">
        <v>110</v>
      </c>
      <c r="D18" s="26" t="s">
        <v>112</v>
      </c>
      <c r="E18" s="26" t="s">
        <v>114</v>
      </c>
      <c r="F18" s="26" t="s">
        <v>116</v>
      </c>
      <c r="G18" s="26" t="s">
        <v>118</v>
      </c>
      <c r="H18" s="26" t="s">
        <v>120</v>
      </c>
      <c r="J18" s="26" t="s">
        <v>110</v>
      </c>
      <c r="K18" s="26" t="s">
        <v>112</v>
      </c>
      <c r="L18" s="26" t="s">
        <v>114</v>
      </c>
      <c r="M18" s="26" t="s">
        <v>116</v>
      </c>
      <c r="N18" s="26" t="s">
        <v>118</v>
      </c>
      <c r="O18" s="26" t="s">
        <v>120</v>
      </c>
    </row>
    <row r="19" ht="14.25" customHeight="1">
      <c r="B19" s="5">
        <v>1.0</v>
      </c>
      <c r="C19" s="27">
        <f>COUNTIF($F$3:$AI$3,1)</f>
        <v>0</v>
      </c>
      <c r="D19" s="27">
        <f>COUNTIF($F$4:$AI$4,1)</f>
        <v>0</v>
      </c>
      <c r="E19" s="27">
        <f>COUNTIF($F$5:$AI$5,1)</f>
        <v>0</v>
      </c>
      <c r="F19" s="27">
        <f>COUNTIF($F$6:$AI$6,1)</f>
        <v>0</v>
      </c>
      <c r="G19" s="27">
        <f>COUNTIF($F$7:$AI$7,1)</f>
        <v>0</v>
      </c>
      <c r="H19" s="27">
        <f>COUNTIF($F$8:$AI$8,1)</f>
        <v>0</v>
      </c>
      <c r="J19" s="29" t="str">
        <f t="shared" ref="J19:O19" si="1">(C19/C24)*100</f>
        <v>#DIV/0!</v>
      </c>
      <c r="K19" s="29" t="str">
        <f t="shared" si="1"/>
        <v>#DIV/0!</v>
      </c>
      <c r="L19" s="29" t="str">
        <f t="shared" si="1"/>
        <v>#DIV/0!</v>
      </c>
      <c r="M19" s="29" t="str">
        <f t="shared" si="1"/>
        <v>#DIV/0!</v>
      </c>
      <c r="N19" s="29" t="str">
        <f t="shared" si="1"/>
        <v>#DIV/0!</v>
      </c>
      <c r="O19" s="29" t="str">
        <f t="shared" si="1"/>
        <v>#DIV/0!</v>
      </c>
    </row>
    <row r="20" ht="14.25" customHeight="1">
      <c r="B20" s="5">
        <v>2.0</v>
      </c>
      <c r="C20" s="27">
        <f>COUNTIF($F$3:$AI$3,2)</f>
        <v>0</v>
      </c>
      <c r="D20" s="27">
        <f>COUNTIF($F$4:$AI$4,2)</f>
        <v>0</v>
      </c>
      <c r="E20" s="27">
        <f>COUNTIF($F$5:$AI$5,2)</f>
        <v>0</v>
      </c>
      <c r="F20" s="27">
        <f>COUNTIF($F$6:$AI$6,2)</f>
        <v>0</v>
      </c>
      <c r="G20" s="27">
        <f>COUNTIF($F$7:$AI$7,2)</f>
        <v>0</v>
      </c>
      <c r="H20" s="27">
        <f>COUNTIF($F$8:$AI$8,2)</f>
        <v>0</v>
      </c>
      <c r="J20" s="29" t="str">
        <f t="shared" ref="J20:O20" si="2">(C20/C24)*100</f>
        <v>#DIV/0!</v>
      </c>
      <c r="K20" s="29" t="str">
        <f t="shared" si="2"/>
        <v>#DIV/0!</v>
      </c>
      <c r="L20" s="29" t="str">
        <f t="shared" si="2"/>
        <v>#DIV/0!</v>
      </c>
      <c r="M20" s="29" t="str">
        <f t="shared" si="2"/>
        <v>#DIV/0!</v>
      </c>
      <c r="N20" s="29" t="str">
        <f t="shared" si="2"/>
        <v>#DIV/0!</v>
      </c>
      <c r="O20" s="29" t="str">
        <f t="shared" si="2"/>
        <v>#DIV/0!</v>
      </c>
    </row>
    <row r="21" ht="14.25" customHeight="1">
      <c r="B21" s="5">
        <v>3.0</v>
      </c>
      <c r="C21" s="27">
        <f>COUNTIF($F$3:$AI$3,3)</f>
        <v>0</v>
      </c>
      <c r="D21" s="27">
        <f t="shared" ref="D21:G21" si="3">COUNTIF($F$5:$AI$5,3)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>COUNTIF($F$8:$AI$8,3)</f>
        <v>0</v>
      </c>
      <c r="J21" s="29" t="str">
        <f t="shared" ref="J21:O21" si="4">(C21/C24)*100</f>
        <v>#DIV/0!</v>
      </c>
      <c r="K21" s="29" t="str">
        <f t="shared" si="4"/>
        <v>#DIV/0!</v>
      </c>
      <c r="L21" s="29" t="str">
        <f t="shared" si="4"/>
        <v>#DIV/0!</v>
      </c>
      <c r="M21" s="29" t="str">
        <f t="shared" si="4"/>
        <v>#DIV/0!</v>
      </c>
      <c r="N21" s="29" t="str">
        <f t="shared" si="4"/>
        <v>#DIV/0!</v>
      </c>
      <c r="O21" s="29" t="str">
        <f t="shared" si="4"/>
        <v>#DIV/0!</v>
      </c>
    </row>
    <row r="22" ht="14.25" customHeight="1">
      <c r="B22" s="5">
        <v>4.0</v>
      </c>
      <c r="C22" s="27">
        <f>COUNTIF($F$3:$AI$3,4)</f>
        <v>0</v>
      </c>
      <c r="D22" s="27">
        <f>COUNTIF($F$4:$AI$4,4)</f>
        <v>0</v>
      </c>
      <c r="E22" s="27">
        <f t="shared" ref="E22:G22" si="5">COUNTIF($F$5:$AI$5,4)</f>
        <v>0</v>
      </c>
      <c r="F22" s="27">
        <f t="shared" si="5"/>
        <v>0</v>
      </c>
      <c r="G22" s="27">
        <f t="shared" si="5"/>
        <v>0</v>
      </c>
      <c r="H22" s="27">
        <f>COUNTIF($F$8:$AI$8,4)</f>
        <v>0</v>
      </c>
      <c r="J22" s="29" t="str">
        <f t="shared" ref="J22:O22" si="6">(C22/C24)*100</f>
        <v>#DIV/0!</v>
      </c>
      <c r="K22" s="29" t="str">
        <f t="shared" si="6"/>
        <v>#DIV/0!</v>
      </c>
      <c r="L22" s="29" t="str">
        <f t="shared" si="6"/>
        <v>#DIV/0!</v>
      </c>
      <c r="M22" s="29" t="str">
        <f t="shared" si="6"/>
        <v>#DIV/0!</v>
      </c>
      <c r="N22" s="29" t="str">
        <f t="shared" si="6"/>
        <v>#DIV/0!</v>
      </c>
      <c r="O22" s="29" t="str">
        <f t="shared" si="6"/>
        <v>#DIV/0!</v>
      </c>
    </row>
    <row r="23" ht="14.25" customHeight="1">
      <c r="B23" s="5">
        <v>5.0</v>
      </c>
      <c r="C23" s="27">
        <f>COUNTIF($F$3:$AI$3,5)</f>
        <v>0</v>
      </c>
      <c r="D23" s="27">
        <f>COUNTIF($F$4:$AI$4,5)</f>
        <v>0</v>
      </c>
      <c r="E23" s="27">
        <f t="shared" ref="E23:G23" si="7">COUNTIF($F$5:$AI$5,5)</f>
        <v>0</v>
      </c>
      <c r="F23" s="27">
        <f t="shared" si="7"/>
        <v>0</v>
      </c>
      <c r="G23" s="27">
        <f t="shared" si="7"/>
        <v>0</v>
      </c>
      <c r="H23" s="27">
        <f>COUNTIF($F$8:$AI$8,5)</f>
        <v>0</v>
      </c>
      <c r="J23" s="29" t="str">
        <f t="shared" ref="J23:O23" si="8">(C23/C24)*100</f>
        <v>#DIV/0!</v>
      </c>
      <c r="K23" s="29" t="str">
        <f t="shared" si="8"/>
        <v>#DIV/0!</v>
      </c>
      <c r="L23" s="29" t="str">
        <f t="shared" si="8"/>
        <v>#DIV/0!</v>
      </c>
      <c r="M23" s="29" t="str">
        <f t="shared" si="8"/>
        <v>#DIV/0!</v>
      </c>
      <c r="N23" s="29" t="str">
        <f t="shared" si="8"/>
        <v>#DIV/0!</v>
      </c>
      <c r="O23" s="29" t="str">
        <f t="shared" si="8"/>
        <v>#DIV/0!</v>
      </c>
    </row>
    <row r="24" ht="14.25" customHeight="1">
      <c r="B24" s="32" t="s">
        <v>94</v>
      </c>
      <c r="C24" s="33">
        <f t="shared" ref="C24:H24" si="9">SUM(C19:C23)</f>
        <v>0</v>
      </c>
      <c r="D24" s="33">
        <f t="shared" si="9"/>
        <v>0</v>
      </c>
      <c r="E24" s="33">
        <f t="shared" si="9"/>
        <v>0</v>
      </c>
      <c r="F24" s="33">
        <f t="shared" si="9"/>
        <v>0</v>
      </c>
      <c r="G24" s="33">
        <f t="shared" si="9"/>
        <v>0</v>
      </c>
      <c r="H24" s="33">
        <f t="shared" si="9"/>
        <v>0</v>
      </c>
      <c r="J24" s="33" t="str">
        <f t="shared" ref="J24:O24" si="10">SUM(J19:J23)</f>
        <v>#DIV/0!</v>
      </c>
      <c r="K24" s="33" t="str">
        <f t="shared" si="10"/>
        <v>#DIV/0!</v>
      </c>
      <c r="L24" s="33" t="str">
        <f t="shared" si="10"/>
        <v>#DIV/0!</v>
      </c>
      <c r="M24" s="33" t="str">
        <f t="shared" si="10"/>
        <v>#DIV/0!</v>
      </c>
      <c r="N24" s="33" t="str">
        <f t="shared" si="10"/>
        <v>#DIV/0!</v>
      </c>
      <c r="O24" s="33" t="str">
        <f t="shared" si="10"/>
        <v>#DIV/0!</v>
      </c>
    </row>
    <row r="25" ht="14.25" customHeight="1"/>
    <row r="26" ht="14.25" customHeight="1">
      <c r="B26" s="52" t="s">
        <v>97</v>
      </c>
      <c r="C26" s="27">
        <f t="shared" ref="C26:C30" si="11">B19*C19</f>
        <v>0</v>
      </c>
      <c r="D26" s="27">
        <f t="shared" ref="D26:D30" si="12">B19*D19</f>
        <v>0</v>
      </c>
      <c r="E26" s="27">
        <f t="shared" ref="E26:E30" si="13">B19*E19</f>
        <v>0</v>
      </c>
      <c r="F26" s="27">
        <f t="shared" ref="F26:F30" si="14">B19*F19</f>
        <v>0</v>
      </c>
      <c r="G26" s="27">
        <f t="shared" ref="G26:G30" si="15">B19*G19</f>
        <v>0</v>
      </c>
      <c r="H26" s="27">
        <f t="shared" ref="H26:H30" si="16">B19*H19</f>
        <v>0</v>
      </c>
    </row>
    <row r="27" ht="14.25" customHeight="1">
      <c r="B27" s="16"/>
      <c r="C27" s="27">
        <f t="shared" si="11"/>
        <v>0</v>
      </c>
      <c r="D27" s="27">
        <f t="shared" si="12"/>
        <v>0</v>
      </c>
      <c r="E27" s="27">
        <f t="shared" si="13"/>
        <v>0</v>
      </c>
      <c r="F27" s="27">
        <f t="shared" si="14"/>
        <v>0</v>
      </c>
      <c r="G27" s="27">
        <f t="shared" si="15"/>
        <v>0</v>
      </c>
      <c r="H27" s="27">
        <f t="shared" si="16"/>
        <v>0</v>
      </c>
      <c r="J27" s="6"/>
      <c r="K27" s="42" t="s">
        <v>110</v>
      </c>
      <c r="L27" s="42" t="s">
        <v>112</v>
      </c>
      <c r="M27" s="42" t="s">
        <v>114</v>
      </c>
      <c r="N27" s="42" t="s">
        <v>116</v>
      </c>
      <c r="O27" s="42" t="s">
        <v>118</v>
      </c>
      <c r="P27" s="42" t="s">
        <v>120</v>
      </c>
    </row>
    <row r="28" ht="14.25" customHeight="1">
      <c r="B28" s="16"/>
      <c r="C28" s="27">
        <f t="shared" si="11"/>
        <v>0</v>
      </c>
      <c r="D28" s="27">
        <f t="shared" si="12"/>
        <v>0</v>
      </c>
      <c r="E28" s="27">
        <f t="shared" si="13"/>
        <v>0</v>
      </c>
      <c r="F28" s="27">
        <f t="shared" si="14"/>
        <v>0</v>
      </c>
      <c r="G28" s="27">
        <f t="shared" si="15"/>
        <v>0</v>
      </c>
      <c r="H28" s="27">
        <f t="shared" si="16"/>
        <v>0</v>
      </c>
      <c r="J28" s="6"/>
      <c r="K28" s="5" t="s">
        <v>111</v>
      </c>
      <c r="L28" s="5" t="s">
        <v>113</v>
      </c>
      <c r="M28" s="5" t="s">
        <v>115</v>
      </c>
      <c r="N28" s="5" t="s">
        <v>117</v>
      </c>
      <c r="O28" s="5" t="s">
        <v>122</v>
      </c>
      <c r="P28" s="5" t="s">
        <v>121</v>
      </c>
    </row>
    <row r="29" ht="14.25" customHeight="1">
      <c r="B29" s="16"/>
      <c r="C29" s="27">
        <f t="shared" si="11"/>
        <v>0</v>
      </c>
      <c r="D29" s="27">
        <f t="shared" si="12"/>
        <v>0</v>
      </c>
      <c r="E29" s="27">
        <f t="shared" si="13"/>
        <v>0</v>
      </c>
      <c r="F29" s="27">
        <f t="shared" si="14"/>
        <v>0</v>
      </c>
      <c r="G29" s="27">
        <f t="shared" si="15"/>
        <v>0</v>
      </c>
      <c r="H29" s="27">
        <f t="shared" si="16"/>
        <v>0</v>
      </c>
      <c r="J29" s="44" t="s">
        <v>89</v>
      </c>
      <c r="K29" s="53" t="str">
        <f t="shared" ref="K29:P29" si="17">J19</f>
        <v>#DIV/0!</v>
      </c>
      <c r="L29" s="53" t="str">
        <f t="shared" si="17"/>
        <v>#DIV/0!</v>
      </c>
      <c r="M29" s="53" t="str">
        <f t="shared" si="17"/>
        <v>#DIV/0!</v>
      </c>
      <c r="N29" s="53" t="str">
        <f t="shared" si="17"/>
        <v>#DIV/0!</v>
      </c>
      <c r="O29" s="53" t="str">
        <f t="shared" si="17"/>
        <v>#DIV/0!</v>
      </c>
      <c r="P29" s="53" t="str">
        <f t="shared" si="17"/>
        <v>#DIV/0!</v>
      </c>
    </row>
    <row r="30" ht="14.25" customHeight="1">
      <c r="B30" s="16"/>
      <c r="C30" s="27">
        <f t="shared" si="11"/>
        <v>0</v>
      </c>
      <c r="D30" s="27">
        <f t="shared" si="12"/>
        <v>0</v>
      </c>
      <c r="E30" s="27">
        <f t="shared" si="13"/>
        <v>0</v>
      </c>
      <c r="F30" s="27">
        <f t="shared" si="14"/>
        <v>0</v>
      </c>
      <c r="G30" s="27">
        <f t="shared" si="15"/>
        <v>0</v>
      </c>
      <c r="H30" s="27">
        <f t="shared" si="16"/>
        <v>0</v>
      </c>
      <c r="J30" s="44" t="s">
        <v>90</v>
      </c>
      <c r="K30" s="53" t="str">
        <f t="shared" ref="K30:P30" si="18">J20</f>
        <v>#DIV/0!</v>
      </c>
      <c r="L30" s="53" t="str">
        <f t="shared" si="18"/>
        <v>#DIV/0!</v>
      </c>
      <c r="M30" s="53" t="str">
        <f t="shared" si="18"/>
        <v>#DIV/0!</v>
      </c>
      <c r="N30" s="53" t="str">
        <f t="shared" si="18"/>
        <v>#DIV/0!</v>
      </c>
      <c r="O30" s="53" t="str">
        <f t="shared" si="18"/>
        <v>#DIV/0!</v>
      </c>
      <c r="P30" s="53" t="str">
        <f t="shared" si="18"/>
        <v>#DIV/0!</v>
      </c>
    </row>
    <row r="31" ht="14.25" customHeight="1">
      <c r="B31" s="16"/>
      <c r="C31" s="33">
        <f t="shared" ref="C31:H31" si="19">SUM(C26:C30)</f>
        <v>0</v>
      </c>
      <c r="D31" s="33">
        <f t="shared" si="19"/>
        <v>0</v>
      </c>
      <c r="E31" s="33">
        <f t="shared" si="19"/>
        <v>0</v>
      </c>
      <c r="F31" s="33">
        <f t="shared" si="19"/>
        <v>0</v>
      </c>
      <c r="G31" s="33">
        <f t="shared" si="19"/>
        <v>0</v>
      </c>
      <c r="H31" s="33">
        <f t="shared" si="19"/>
        <v>0</v>
      </c>
      <c r="J31" s="44" t="s">
        <v>91</v>
      </c>
      <c r="K31" s="53" t="str">
        <f t="shared" ref="K31:P31" si="20">J21</f>
        <v>#DIV/0!</v>
      </c>
      <c r="L31" s="53" t="str">
        <f t="shared" si="20"/>
        <v>#DIV/0!</v>
      </c>
      <c r="M31" s="53" t="str">
        <f t="shared" si="20"/>
        <v>#DIV/0!</v>
      </c>
      <c r="N31" s="53" t="str">
        <f t="shared" si="20"/>
        <v>#DIV/0!</v>
      </c>
      <c r="O31" s="53" t="str">
        <f t="shared" si="20"/>
        <v>#DIV/0!</v>
      </c>
      <c r="P31" s="53" t="str">
        <f t="shared" si="20"/>
        <v>#DIV/0!</v>
      </c>
    </row>
    <row r="32" ht="14.25" customHeight="1">
      <c r="B32" s="16"/>
      <c r="C32" s="36">
        <f t="shared" ref="C32:H32" si="21">C31/150</f>
        <v>0</v>
      </c>
      <c r="D32" s="36">
        <f t="shared" si="21"/>
        <v>0</v>
      </c>
      <c r="E32" s="36">
        <f t="shared" si="21"/>
        <v>0</v>
      </c>
      <c r="F32" s="36">
        <f t="shared" si="21"/>
        <v>0</v>
      </c>
      <c r="G32" s="36">
        <f t="shared" si="21"/>
        <v>0</v>
      </c>
      <c r="H32" s="36">
        <f t="shared" si="21"/>
        <v>0</v>
      </c>
      <c r="J32" s="44" t="s">
        <v>92</v>
      </c>
      <c r="K32" s="53" t="str">
        <f t="shared" ref="K32:P32" si="22">J22</f>
        <v>#DIV/0!</v>
      </c>
      <c r="L32" s="53" t="str">
        <f t="shared" si="22"/>
        <v>#DIV/0!</v>
      </c>
      <c r="M32" s="53" t="str">
        <f t="shared" si="22"/>
        <v>#DIV/0!</v>
      </c>
      <c r="N32" s="53" t="str">
        <f t="shared" si="22"/>
        <v>#DIV/0!</v>
      </c>
      <c r="O32" s="53" t="str">
        <f t="shared" si="22"/>
        <v>#DIV/0!</v>
      </c>
      <c r="P32" s="54" t="str">
        <f t="shared" si="22"/>
        <v>#DIV/0!</v>
      </c>
    </row>
    <row r="33" ht="14.25" customHeight="1">
      <c r="B33" s="16"/>
      <c r="C33" s="26" t="s">
        <v>110</v>
      </c>
      <c r="D33" s="26" t="s">
        <v>112</v>
      </c>
      <c r="E33" s="26" t="s">
        <v>114</v>
      </c>
      <c r="F33" s="26" t="s">
        <v>116</v>
      </c>
      <c r="G33" s="26" t="s">
        <v>118</v>
      </c>
      <c r="H33" s="26" t="s">
        <v>120</v>
      </c>
      <c r="J33" s="44" t="s">
        <v>93</v>
      </c>
      <c r="K33" s="53" t="str">
        <f t="shared" ref="K33:P33" si="23">J23</f>
        <v>#DIV/0!</v>
      </c>
      <c r="L33" s="53" t="str">
        <f t="shared" si="23"/>
        <v>#DIV/0!</v>
      </c>
      <c r="M33" s="53" t="str">
        <f t="shared" si="23"/>
        <v>#DIV/0!</v>
      </c>
      <c r="N33" s="53" t="str">
        <f t="shared" si="23"/>
        <v>#DIV/0!</v>
      </c>
      <c r="O33" s="53" t="str">
        <f t="shared" si="23"/>
        <v>#DIV/0!</v>
      </c>
      <c r="P33" s="54" t="str">
        <f t="shared" si="23"/>
        <v>#DIV/0!</v>
      </c>
    </row>
    <row r="34" ht="14.25" customHeight="1">
      <c r="B34" s="19"/>
      <c r="C34" s="36">
        <f t="shared" ref="C34:H34" si="24">C32*5</f>
        <v>0</v>
      </c>
      <c r="D34" s="36">
        <f t="shared" si="24"/>
        <v>0</v>
      </c>
      <c r="E34" s="36">
        <f t="shared" si="24"/>
        <v>0</v>
      </c>
      <c r="F34" s="36">
        <f t="shared" si="24"/>
        <v>0</v>
      </c>
      <c r="G34" s="36">
        <f t="shared" si="24"/>
        <v>0</v>
      </c>
      <c r="H34" s="36">
        <f t="shared" si="24"/>
        <v>0</v>
      </c>
    </row>
    <row r="35" ht="14.25" customHeight="1"/>
    <row r="36" ht="14.25" customHeight="1"/>
    <row r="37" ht="14.25" customHeight="1">
      <c r="C37" s="42" t="s">
        <v>110</v>
      </c>
      <c r="D37" s="42" t="s">
        <v>112</v>
      </c>
      <c r="E37" s="42" t="s">
        <v>114</v>
      </c>
      <c r="F37" s="42" t="s">
        <v>116</v>
      </c>
      <c r="G37" s="42" t="s">
        <v>118</v>
      </c>
      <c r="H37" s="42" t="s">
        <v>120</v>
      </c>
    </row>
    <row r="38" ht="14.25" customHeight="1">
      <c r="C38" s="5" t="s">
        <v>111</v>
      </c>
      <c r="D38" s="5" t="s">
        <v>113</v>
      </c>
      <c r="E38" s="5" t="s">
        <v>115</v>
      </c>
      <c r="F38" s="5" t="s">
        <v>117</v>
      </c>
      <c r="G38" s="5" t="s">
        <v>122</v>
      </c>
      <c r="H38" s="5" t="s">
        <v>121</v>
      </c>
    </row>
    <row r="39" ht="14.25" customHeight="1">
      <c r="C39" s="55">
        <f t="shared" ref="C39:H39" si="25">C34</f>
        <v>0</v>
      </c>
      <c r="D39" s="55">
        <f t="shared" si="25"/>
        <v>0</v>
      </c>
      <c r="E39" s="55">
        <f t="shared" si="25"/>
        <v>0</v>
      </c>
      <c r="F39" s="55">
        <f t="shared" si="25"/>
        <v>0</v>
      </c>
      <c r="G39" s="55">
        <f t="shared" si="25"/>
        <v>0</v>
      </c>
      <c r="H39" s="55">
        <f t="shared" si="25"/>
        <v>0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B3:E3"/>
    <mergeCell ref="B4:E4"/>
    <mergeCell ref="B5:E5"/>
    <mergeCell ref="B6:E6"/>
    <mergeCell ref="B7:E7"/>
    <mergeCell ref="B8:E8"/>
    <mergeCell ref="B26:B3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2009-10-21T17:25:10Z</dcterms:created>
  <dc:creator>Latifah Noh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